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<sst xmlns="http://schemas.openxmlformats.org/spreadsheetml/2006/main" count="220" uniqueCount="110">
  <si>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</si>
  <si>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</si>
  <si>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</si>
  <si>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</si>
  <si>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</si>
  <si>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</si>
  <si>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</si>
  <si>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</si>
  <si>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</si>
  <si>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</si>
  <si>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</si>
  <si>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</si>
  <si>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</si>
  <si>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</si>
  <si>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</si>
  <si>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</si>
  <si>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</si>
  <si>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</si>
  <si>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</si>
  <si>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</si>
  <si>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</si>
  <si>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</si>
  <si>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</si>
  <si>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</si>
  <si>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</si>
  <si>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</si>
  <si>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</si>
  <si>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</si>
  <si>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</si>
  <si>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</si>
  <si>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</si>
  <si>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</si>
  <si>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</si>
  <si>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</si>
  <si>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</si>
  <si>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</si>
  <si>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</si>
  <si>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</si>
  <si>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</si>
  <si>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</si>
  <si>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</si>
  <si>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</si>
  <si>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</si>
  <si>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</si>
  <si>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</si>
  <si>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</si>
  <si>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</si>
  <si>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</si>
  <si>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</si>
  <si>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</si>
  <si>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</si>
  <si>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</si>
  <si>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</si>
  <si>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</si>
  <si>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</si>
  <si>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</si>
  <si>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</si>
  <si>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</si>
  <si>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</si>
  <si>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</si>
  <si>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</si>
  <si>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</si>
  <si>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</si>
  <si>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</si>
  <si>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</si>
  <si>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</si>
  <si>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</si>
  <si>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</si>
  <si>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</si>
  <si>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</si>
  <si>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</si>
  <si>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</si>
  <si>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</si>
  <si>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</si>
  <si>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</si>
  <si>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</si>
  <si>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</si>
  <si>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</si>
  <si>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</si>
  <si>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</si>
  <si>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</si>
  <si>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</si>
  <si>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</si>
  <si>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</si>
  <si>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</si>
  <si>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</si>
  <si>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</si>
  <si>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</si>
  <si>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</si>
  <si>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</si>
  <si>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</si>
  <si>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</si>
  <si>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</si>
  <si>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</si>
  <si>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</si>
  <si>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</si>
  <si>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堺市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</si>
  <si>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</si>
  <si>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</si>
  <si>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</si>
  <si>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</si>
  <si>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</si>
  <si>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</si>
  <si>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</si>
  <si>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</si>
  <si>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</si>
  <si>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</si>
  <si>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関して、本市の事業経営の状況は、単年度の利益を確保する一方、過去からの累積欠損金が残っていることから、今後とも経営改善に取り組む必要がある。本市の場合、汚水処理原価の6割以上が支払利息や減価償却費などの資本費が占めており、削減することが困難であることから、その他の支出削減に加え、水洗化率の向上などによる収入の確保にも取り組むこととしている。
　施設の老朽化に関して、本市の下水道事業は類似団体よりも比較的新しく、老朽管渠の問題が喫緊の課題ではないが、今後増加する老朽管渠をすべて耐用年数で改善することは、多大な費用が伴うため、経営の観点からも困難であると認識している。このことを踏まえ、現在、管渠調査を行うことにより本市の劣化傾向の把握に努めており、管渠の延命化を図りながら、今後、改善が必要な箇所を絞り込み管渠の更新を実施する予定である。</t>
    <rPh sb="1" eb="3">
      <t>ケイエイ</t>
    </rPh>
    <rPh sb="4" eb="7">
      <t>ケンゼンセイ</t>
    </rPh>
    <rPh sb="8" eb="11">
      <t>コウリツセイ</t>
    </rPh>
    <rPh sb="12" eb="13">
      <t>カン</t>
    </rPh>
    <rPh sb="16" eb="18">
      <t>ホンシ</t>
    </rPh>
    <rPh sb="19" eb="21">
      <t>ジギョウ</t>
    </rPh>
    <rPh sb="21" eb="23">
      <t>ケイエイ</t>
    </rPh>
    <rPh sb="24" eb="26">
      <t>ジョウキョウ</t>
    </rPh>
    <rPh sb="28" eb="31">
      <t>タンネンド</t>
    </rPh>
    <rPh sb="32" eb="34">
      <t>リエキ</t>
    </rPh>
    <rPh sb="35" eb="37">
      <t>カクホ</t>
    </rPh>
    <rPh sb="39" eb="41">
      <t>イッポウ</t>
    </rPh>
    <rPh sb="42" eb="44">
      <t>カコ</t>
    </rPh>
    <rPh sb="47" eb="49">
      <t>ルイセキ</t>
    </rPh>
    <rPh sb="49" eb="52">
      <t>ケッソンキン</t>
    </rPh>
    <rPh sb="53" eb="54">
      <t>ノコ</t>
    </rPh>
    <rPh sb="63" eb="65">
      <t>コンゴ</t>
    </rPh>
    <rPh sb="67" eb="69">
      <t>ケイエイ</t>
    </rPh>
    <rPh sb="69" eb="71">
      <t>カイゼン</t>
    </rPh>
    <rPh sb="72" eb="73">
      <t>ト</t>
    </rPh>
    <rPh sb="74" eb="75">
      <t>ク</t>
    </rPh>
    <rPh sb="76" eb="78">
      <t>ヒツヨウ</t>
    </rPh>
    <rPh sb="82" eb="84">
      <t>ホンシ</t>
    </rPh>
    <rPh sb="85" eb="87">
      <t>バアイ</t>
    </rPh>
    <rPh sb="88" eb="90">
      <t>オスイ</t>
    </rPh>
    <rPh sb="90" eb="92">
      <t>ショリ</t>
    </rPh>
    <rPh sb="92" eb="94">
      <t>ゲンカ</t>
    </rPh>
    <rPh sb="96" eb="99">
      <t>ワリイジョウ</t>
    </rPh>
    <rPh sb="100" eb="102">
      <t>シハライ</t>
    </rPh>
    <rPh sb="102" eb="104">
      <t>リソク</t>
    </rPh>
    <rPh sb="105" eb="107">
      <t>ゲンカ</t>
    </rPh>
    <rPh sb="107" eb="109">
      <t>ショウキャク</t>
    </rPh>
    <rPh sb="109" eb="110">
      <t>ヒ</t>
    </rPh>
    <rPh sb="113" eb="115">
      <t>シホン</t>
    </rPh>
    <rPh sb="115" eb="116">
      <t>ヒ</t>
    </rPh>
    <rPh sb="117" eb="118">
      <t>シ</t>
    </rPh>
    <rPh sb="123" eb="125">
      <t>サクゲン</t>
    </rPh>
    <rPh sb="130" eb="132">
      <t>コンナン</t>
    </rPh>
    <rPh sb="142" eb="143">
      <t>タ</t>
    </rPh>
    <rPh sb="144" eb="146">
      <t>シシュツ</t>
    </rPh>
    <rPh sb="146" eb="148">
      <t>サクゲン</t>
    </rPh>
    <rPh sb="149" eb="150">
      <t>クワ</t>
    </rPh>
    <rPh sb="152" eb="155">
      <t>スイセンカ</t>
    </rPh>
    <rPh sb="155" eb="156">
      <t>リツ</t>
    </rPh>
    <rPh sb="157" eb="159">
      <t>コウジョウ</t>
    </rPh>
    <rPh sb="164" eb="166">
      <t>シュウニュウ</t>
    </rPh>
    <rPh sb="167" eb="169">
      <t>カクホ</t>
    </rPh>
    <rPh sb="171" eb="172">
      <t>ト</t>
    </rPh>
    <rPh sb="173" eb="174">
      <t>ク</t>
    </rPh>
    <rPh sb="185" eb="187">
      <t>シセツ</t>
    </rPh>
    <rPh sb="188" eb="191">
      <t>ロウキュウカ</t>
    </rPh>
    <rPh sb="192" eb="193">
      <t>カン</t>
    </rPh>
    <rPh sb="196" eb="198">
      <t>ホンシ</t>
    </rPh>
    <rPh sb="199" eb="202">
      <t>ゲスイドウ</t>
    </rPh>
    <rPh sb="202" eb="204">
      <t>ジギョウ</t>
    </rPh>
    <rPh sb="205" eb="207">
      <t>ルイジ</t>
    </rPh>
    <rPh sb="207" eb="209">
      <t>ダンタイ</t>
    </rPh>
    <rPh sb="212" eb="215">
      <t>ヒカクテキ</t>
    </rPh>
    <rPh sb="215" eb="216">
      <t>アタラ</t>
    </rPh>
    <rPh sb="219" eb="221">
      <t>ロウキュウ</t>
    </rPh>
    <rPh sb="221" eb="223">
      <t>カンキョ</t>
    </rPh>
    <rPh sb="224" eb="226">
      <t>モンダイ</t>
    </rPh>
    <rPh sb="227" eb="229">
      <t>キッキン</t>
    </rPh>
    <rPh sb="230" eb="232">
      <t>カダイ</t>
    </rPh>
    <rPh sb="238" eb="240">
      <t>コンゴ</t>
    </rPh>
    <rPh sb="240" eb="242">
      <t>ゾウカ</t>
    </rPh>
    <rPh sb="244" eb="246">
      <t>ロウキュウ</t>
    </rPh>
    <rPh sb="302" eb="303">
      <t>フ</t>
    </rPh>
    <phoneticPr fontId="4"/>
  </si>
  <si>
    <t>①有形固定資産減価償却率は、一般的に値が高い方が施設の老朽化が進んでいると言える。本市の値は類似団体平均を下回り、低い水準にあるが、ここ数年、上昇傾向にある。なお、平成26年度の数値が大きく上昇しているのは、公営企業会計基準の見直しに伴い、みなし償却制度が廃止されたことによる。
②管渠老朽化率は、一般的に値が高い方が施設の老朽化が進んでいると言える。本市の値は類似団体平均と比べて低い水準にあり、今のところ、③管渠改善率も類似団体平均より低くなっている。しかし、今後10年で高度成長期に整備されたニュータウン地区の管渠が耐用年数を迎え、仮に管渠改善を行わない場合、管渠老朽化率が現在の約3%から約25%に達する予定である。これを踏まえ、現在、本市では、布設後40年を超える管渠（約700m）を対象に、平成26年度から平成35年までの10年間で劣化調査を行い、劣化傾向の把握を行っている。</t>
    <rPh sb="1" eb="3">
      <t>ユウケイ</t>
    </rPh>
    <rPh sb="3" eb="5">
      <t>コテイ</t>
    </rPh>
    <rPh sb="5" eb="7">
      <t>シサン</t>
    </rPh>
    <rPh sb="7" eb="9">
      <t>ゲンカ</t>
    </rPh>
    <rPh sb="9" eb="11">
      <t>ショウキャク</t>
    </rPh>
    <rPh sb="11" eb="12">
      <t>リツ</t>
    </rPh>
    <rPh sb="20" eb="21">
      <t>タカ</t>
    </rPh>
    <rPh sb="24" eb="26">
      <t>シセツ</t>
    </rPh>
    <rPh sb="27" eb="30">
      <t>ロウキュウカ</t>
    </rPh>
    <rPh sb="31" eb="32">
      <t>スス</t>
    </rPh>
    <rPh sb="41" eb="43">
      <t>ホンシ</t>
    </rPh>
    <rPh sb="44" eb="45">
      <t>アタイ</t>
    </rPh>
    <rPh sb="59" eb="61">
      <t>スイジュン</t>
    </rPh>
    <rPh sb="68" eb="70">
      <t>スウネン</t>
    </rPh>
    <rPh sb="82" eb="84">
      <t>ヘイセイ</t>
    </rPh>
    <rPh sb="86" eb="87">
      <t>ネン</t>
    </rPh>
    <rPh sb="87" eb="88">
      <t>ド</t>
    </rPh>
    <rPh sb="89" eb="91">
      <t>スウチ</t>
    </rPh>
    <rPh sb="92" eb="93">
      <t>オオ</t>
    </rPh>
    <rPh sb="95" eb="97">
      <t>ジョウショウ</t>
    </rPh>
    <rPh sb="104" eb="106">
      <t>コウエイ</t>
    </rPh>
    <rPh sb="106" eb="108">
      <t>キギョウ</t>
    </rPh>
    <rPh sb="108" eb="110">
      <t>カイケイ</t>
    </rPh>
    <rPh sb="110" eb="112">
      <t>キジュン</t>
    </rPh>
    <rPh sb="113" eb="115">
      <t>ミナオ</t>
    </rPh>
    <rPh sb="117" eb="118">
      <t>トモナ</t>
    </rPh>
    <rPh sb="123" eb="125">
      <t>ショウキャク</t>
    </rPh>
    <rPh sb="125" eb="127">
      <t>セイド</t>
    </rPh>
    <rPh sb="128" eb="130">
      <t>ハイシ</t>
    </rPh>
    <rPh sb="141" eb="143">
      <t>カンキョ</t>
    </rPh>
    <rPh sb="143" eb="146">
      <t>ロウキュウカ</t>
    </rPh>
    <rPh sb="176" eb="178">
      <t>ホンシ</t>
    </rPh>
    <rPh sb="179" eb="180">
      <t>アタイ</t>
    </rPh>
    <rPh sb="188" eb="189">
      <t>クラ</t>
    </rPh>
    <rPh sb="193" eb="195">
      <t>スイジュン</t>
    </rPh>
    <rPh sb="199" eb="200">
      <t>イマ</t>
    </rPh>
    <rPh sb="206" eb="208">
      <t>カンキョ</t>
    </rPh>
    <rPh sb="208" eb="210">
      <t>カイゼン</t>
    </rPh>
    <rPh sb="210" eb="211">
      <t>リツ</t>
    </rPh>
    <rPh sb="212" eb="214">
      <t>ルイジ</t>
    </rPh>
    <rPh sb="214" eb="216">
      <t>ダンタイ</t>
    </rPh>
    <rPh sb="216" eb="218">
      <t>ヘイキン</t>
    </rPh>
    <rPh sb="220" eb="221">
      <t>ヒク</t>
    </rPh>
    <rPh sb="269" eb="270">
      <t>カリ</t>
    </rPh>
    <rPh sb="271" eb="273">
      <t>カンキョ</t>
    </rPh>
    <rPh sb="273" eb="275">
      <t>カイゼン</t>
    </rPh>
    <rPh sb="276" eb="277">
      <t>オコナ</t>
    </rPh>
    <rPh sb="280" eb="282">
      <t>バアイ</t>
    </rPh>
    <rPh sb="283" eb="285">
      <t>カンキョ</t>
    </rPh>
    <rPh sb="285" eb="288">
      <t>ロウキュウカ</t>
    </rPh>
    <rPh sb="288" eb="289">
      <t>リツ</t>
    </rPh>
    <rPh sb="315" eb="316">
      <t>フ</t>
    </rPh>
    <rPh sb="319" eb="321">
      <t>ゲンザイ</t>
    </rPh>
    <rPh sb="388" eb="389">
      <t>オコナ</t>
    </rPh>
    <phoneticPr fontId="4"/>
  </si>
  <si>
    <r>
      <t>①経常収支比率は、類似団体平均を下回っているが、100%を上回っており、良好に収益を確保している。今後とも、②累積欠損金</t>
    </r>
    <r>
      <rPr>
        <sz val="11"/>
        <color theme="1"/>
        <rFont val="ＭＳ Ｐゴシック"/>
        <family val="3"/>
        <charset val="128"/>
      </rPr>
      <t>（</t>
    </r>
    <r>
      <rPr>
        <sz val="11"/>
        <color theme="1"/>
        <rFont val="ＭＳ ゴシック"/>
        <family val="3"/>
        <charset val="128"/>
      </rPr>
      <t>比率</t>
    </r>
    <r>
      <rPr>
        <sz val="11"/>
        <color theme="1"/>
        <rFont val="ＭＳ Ｐゴシック"/>
        <family val="3"/>
        <charset val="128"/>
      </rPr>
      <t>）の</t>
    </r>
    <r>
      <rPr>
        <sz val="11"/>
        <color theme="1"/>
        <rFont val="ＭＳ ゴシック"/>
        <family val="3"/>
        <charset val="128"/>
      </rPr>
      <t xml:space="preserve">早期解消に取り組む必要がある。
③流動比率は、100%を上回る方が望ましいが、本市の値は類似団体平均と同様に低い水準にある。これは、平成26年度より地方公営企業会計基準の見直しに伴い、1年以内に償還する企業債元金を流動負債に計上したためであり、前年度と比べて経営状況に大きな変化はない。また、下水道事業を行うには、多くの施設の保有が前提となり、財源に企業債を活用するため、必然的に値が低くなるが、必ずしも支払能力を超える負債を抱えているものではない。
④企業債残高対事業規模比率と⑥汚水処理原価は、明確な数値基準がない指標であるが、一般的に値が低い方が望ましいとされている。本市の値は、両指標とも類似団体平均と比べかなり大きいが、これは、急速な下水道整備による影響から、企業債借入や減価償却費などが大きくなっているためである。
⑤経費回収率は、100%を上回り、汚水処理に必要な経費を下水道使用料収入で賄えている。
⑦施設利用率は、一般的に値が高い方が効率的と言える。本市の値は類似団体平均を上回り、効率的な事業運営が行えていると考えられる。なお、平成26年度からは、流域下水道における本市からの汚水流入相当水量を加えているため、指標が上昇した。
⑧水洗化率は、一般的に値が高い方が効率的と言える。本市の値は比較的早くから整備を進めていた類似団体平均を下回るものの、年々改善傾向にある。
</t>
    </r>
    <rPh sb="36" eb="38">
      <t>リョウコウ</t>
    </rPh>
    <rPh sb="42" eb="44">
      <t>カクホ</t>
    </rPh>
    <rPh sb="49" eb="51">
      <t>コンゴ</t>
    </rPh>
    <rPh sb="55" eb="57">
      <t>ルイセキ</t>
    </rPh>
    <rPh sb="57" eb="60">
      <t>ケッソンキン</t>
    </rPh>
    <rPh sb="61" eb="63">
      <t>ヒリツ</t>
    </rPh>
    <rPh sb="65" eb="67">
      <t>ソウキ</t>
    </rPh>
    <rPh sb="67" eb="69">
      <t>カイショウ</t>
    </rPh>
    <rPh sb="70" eb="71">
      <t>ト</t>
    </rPh>
    <rPh sb="72" eb="73">
      <t>ク</t>
    </rPh>
    <rPh sb="74" eb="76">
      <t>ヒツヨウ</t>
    </rPh>
    <rPh sb="93" eb="95">
      <t>ウワマワ</t>
    </rPh>
    <rPh sb="96" eb="97">
      <t>ホウ</t>
    </rPh>
    <rPh sb="98" eb="99">
      <t>ノゾ</t>
    </rPh>
    <rPh sb="104" eb="106">
      <t>ホンシ</t>
    </rPh>
    <rPh sb="107" eb="108">
      <t>アタイ</t>
    </rPh>
    <rPh sb="109" eb="111">
      <t>ルイジ</t>
    </rPh>
    <rPh sb="111" eb="113">
      <t>ダンタイ</t>
    </rPh>
    <rPh sb="113" eb="115">
      <t>ヘイキン</t>
    </rPh>
    <rPh sb="116" eb="118">
      <t>ドウヨウ</t>
    </rPh>
    <rPh sb="119" eb="120">
      <t>ヒク</t>
    </rPh>
    <rPh sb="121" eb="123">
      <t>スイジュン</t>
    </rPh>
    <rPh sb="139" eb="141">
      <t>チホウ</t>
    </rPh>
    <rPh sb="154" eb="155">
      <t>トモナ</t>
    </rPh>
    <rPh sb="158" eb="159">
      <t>ネン</t>
    </rPh>
    <rPh sb="159" eb="161">
      <t>イナイ</t>
    </rPh>
    <rPh sb="162" eb="164">
      <t>ショウカン</t>
    </rPh>
    <rPh sb="166" eb="168">
      <t>キギョウ</t>
    </rPh>
    <rPh sb="168" eb="169">
      <t>サイ</t>
    </rPh>
    <rPh sb="169" eb="171">
      <t>ガンキン</t>
    </rPh>
    <rPh sb="172" eb="174">
      <t>リュウドウ</t>
    </rPh>
    <rPh sb="174" eb="176">
      <t>フサイ</t>
    </rPh>
    <rPh sb="177" eb="179">
      <t>ケイジョウ</t>
    </rPh>
    <rPh sb="187" eb="190">
      <t>ゼンネンド</t>
    </rPh>
    <rPh sb="191" eb="192">
      <t>クラ</t>
    </rPh>
    <rPh sb="194" eb="196">
      <t>ケイエイ</t>
    </rPh>
    <rPh sb="196" eb="198">
      <t>ジョウキョウ</t>
    </rPh>
    <rPh sb="199" eb="200">
      <t>オオ</t>
    </rPh>
    <rPh sb="202" eb="204">
      <t>ヘンカ</t>
    </rPh>
    <rPh sb="211" eb="214">
      <t>ゲスイドウ</t>
    </rPh>
    <rPh sb="214" eb="216">
      <t>ジギョウ</t>
    </rPh>
    <rPh sb="217" eb="218">
      <t>オコナ</t>
    </rPh>
    <rPh sb="222" eb="223">
      <t>オオ</t>
    </rPh>
    <rPh sb="225" eb="227">
      <t>シセツ</t>
    </rPh>
    <rPh sb="228" eb="230">
      <t>ホユウ</t>
    </rPh>
    <rPh sb="231" eb="233">
      <t>ゼンテイ</t>
    </rPh>
    <rPh sb="237" eb="239">
      <t>ザイゲン</t>
    </rPh>
    <rPh sb="240" eb="242">
      <t>キギョウ</t>
    </rPh>
    <rPh sb="242" eb="243">
      <t>サイ</t>
    </rPh>
    <rPh sb="244" eb="246">
      <t>カツヨウ</t>
    </rPh>
    <rPh sb="251" eb="254">
      <t>ヒツゼンテキ</t>
    </rPh>
    <rPh sb="255" eb="256">
      <t>アタイ</t>
    </rPh>
    <rPh sb="257" eb="258">
      <t>ヒク</t>
    </rPh>
    <rPh sb="263" eb="264">
      <t>カナラ</t>
    </rPh>
    <rPh sb="267" eb="269">
      <t>シハラ</t>
    </rPh>
    <rPh sb="269" eb="271">
      <t>ノウリョク</t>
    </rPh>
    <rPh sb="272" eb="273">
      <t>コ</t>
    </rPh>
    <rPh sb="275" eb="277">
      <t>フサイ</t>
    </rPh>
    <rPh sb="278" eb="279">
      <t>カカ</t>
    </rPh>
    <rPh sb="297" eb="298">
      <t>タイ</t>
    </rPh>
    <rPh sb="298" eb="300">
      <t>ジギョウ</t>
    </rPh>
    <rPh sb="300" eb="302">
      <t>キボ</t>
    </rPh>
    <rPh sb="341" eb="342">
      <t>ノゾ</t>
    </rPh>
    <rPh sb="352" eb="354">
      <t>ホンシ</t>
    </rPh>
    <rPh sb="355" eb="356">
      <t>アタイ</t>
    </rPh>
    <rPh sb="358" eb="359">
      <t>リョウ</t>
    </rPh>
    <rPh sb="359" eb="361">
      <t>シヒョウ</t>
    </rPh>
    <rPh sb="370" eb="371">
      <t>クラ</t>
    </rPh>
    <rPh sb="375" eb="376">
      <t>オオ</t>
    </rPh>
    <rPh sb="384" eb="386">
      <t>キュウソク</t>
    </rPh>
    <rPh sb="387" eb="390">
      <t>ゲスイドウ</t>
    </rPh>
    <rPh sb="390" eb="392">
      <t>セイビ</t>
    </rPh>
    <rPh sb="395" eb="397">
      <t>エイキョウ</t>
    </rPh>
    <rPh sb="400" eb="402">
      <t>キギョウ</t>
    </rPh>
    <rPh sb="402" eb="403">
      <t>サイ</t>
    </rPh>
    <rPh sb="403" eb="405">
      <t>カリイレ</t>
    </rPh>
    <rPh sb="406" eb="408">
      <t>ゲンカ</t>
    </rPh>
    <rPh sb="408" eb="410">
      <t>ショウキャク</t>
    </rPh>
    <rPh sb="410" eb="411">
      <t>ヒ</t>
    </rPh>
    <rPh sb="414" eb="415">
      <t>オオ</t>
    </rPh>
    <rPh sb="430" eb="432">
      <t>ケイヒ</t>
    </rPh>
    <rPh sb="446" eb="448">
      <t>オスイ</t>
    </rPh>
    <rPh sb="448" eb="450">
      <t>ショリ</t>
    </rPh>
    <rPh sb="457" eb="460">
      <t>ゲスイドウ</t>
    </rPh>
    <rPh sb="460" eb="463">
      <t>シヨウリョウ</t>
    </rPh>
    <rPh sb="463" eb="465">
      <t>シュウニュウ</t>
    </rPh>
    <rPh sb="519" eb="521">
      <t>ジギョウ</t>
    </rPh>
    <rPh sb="521" eb="523">
      <t>ウンエイ</t>
    </rPh>
    <rPh sb="524" eb="525">
      <t>オコナ</t>
    </rPh>
    <rPh sb="539" eb="541">
      <t>ヘイセイ</t>
    </rPh>
    <rPh sb="543" eb="544">
      <t>ネン</t>
    </rPh>
    <rPh sb="544" eb="545">
      <t>ド</t>
    </rPh>
    <rPh sb="549" eb="551">
      <t>リュウイキ</t>
    </rPh>
    <rPh sb="551" eb="554">
      <t>ゲスイドウ</t>
    </rPh>
    <rPh sb="558" eb="560">
      <t>ホンシ</t>
    </rPh>
    <rPh sb="563" eb="565">
      <t>オスイ</t>
    </rPh>
    <rPh sb="565" eb="567">
      <t>リュウニュウ</t>
    </rPh>
    <rPh sb="567" eb="569">
      <t>ソウトウ</t>
    </rPh>
    <rPh sb="569" eb="571">
      <t>スイリョウ</t>
    </rPh>
    <rPh sb="572" eb="573">
      <t>クワ</t>
    </rPh>
    <rPh sb="580" eb="582">
      <t>シヒョウ</t>
    </rPh>
    <rPh sb="583" eb="585">
      <t>ジョウショウ</t>
    </rPh>
    <rPh sb="590" eb="593">
      <t>スイセンカ</t>
    </rPh>
    <rPh sb="619" eb="622">
      <t>ヒカクテキ</t>
    </rPh>
    <rPh sb="622" eb="623">
      <t>ハヤ</t>
    </rPh>
    <rPh sb="626" eb="628">
      <t>セイビ</t>
    </rPh>
    <rPh sb="629" eb="630">
      <t>スス</t>
    </rPh>
    <rPh sb="634" eb="636">
      <t>ルイジ</t>
    </rPh>
    <rPh sb="636" eb="638">
      <t>ダンタイ</t>
    </rPh>
    <rPh sb="638" eb="640">
      <t>ヘイキン</t>
    </rPh>
    <rPh sb="641" eb="643">
      <t>シタマワ</t>
    </rPh>
    <rPh sb="648" eb="650">
      <t>ネンネン</t>
    </rPh>
    <rPh sb="650" eb="652">
      <t>カイゼン</t>
    </rPh>
    <rPh sb="652" eb="65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</si>
</sst>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0.01</c:v>
                </c:pt>
                <c:pt idx="1">
                  <c:v>0.01</c:v>
                </c:pt>
                <c:pt idx="2">
                  <c:v>0.01</c:v>
                </c:pt>
                <c:pt idx="3" formatCode="#,##0.00;&quot;△&quot;#,##0.00">
                  <c:v>0</c:v>
                </c:pt>
                <c:pt idx="4" formatCode="#,##0.00;&quot;△&quot;#,##0.00">
                  <c:v>0</c:v>
                </c:pt>
              </c:numCache>
            </c:numRef>
          </c:val>
        </c:ser>
        <c:dLbls>
          <c:showLegendKey val="0"/>
          <c:showVal val="0"/>
          <c:showCatName val="0"/>
          <c:showSerName val="0"/>
          <c:showPercent val="0"/>
          <c:showBubbleSize val="0"/>
        </c:dLbls>
        <c:gapWidth val="150"/>
        <c:axId val="318466304"/>
        <c:axId val="3184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318466304"/>
        <c:axId val="318468480"/>
      </c:lineChart>
      <c:dateAx>
        <c:axId val="318466304"/>
        <c:scaling>
          <c:orientation val="minMax"/>
        </c:scaling>
        <c:delete val="1"/>
        <c:axPos val="b"/>
        <c:numFmt formatCode="ge" sourceLinked="1"/>
        <c:majorTickMark val="none"/>
        <c:minorTickMark val="none"/>
        <c:tickLblPos val="none"/>
        <c:crossAx val="318468480"/>
        <c:crosses val="autoZero"/>
        <c:auto val="1"/>
        <c:lblOffset val="100"/>
        <c:baseTimeUnit val="years"/>
      </c:dateAx>
      <c:valAx>
        <c:axId val="3184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64.959999999999994</c:v>
                </c:pt>
                <c:pt idx="1">
                  <c:v>64.8</c:v>
                </c:pt>
                <c:pt idx="2">
                  <c:v>64.31</c:v>
                </c:pt>
                <c:pt idx="3">
                  <c:v>63.82</c:v>
                </c:pt>
                <c:pt idx="4">
                  <c:v>86.02</c:v>
                </c:pt>
              </c:numCache>
            </c:numRef>
          </c:val>
        </c:ser>
        <c:dLbls>
          <c:showLegendKey val="0"/>
          <c:showVal val="0"/>
          <c:showCatName val="0"/>
          <c:showSerName val="0"/>
          <c:showPercent val="0"/>
          <c:showBubbleSize val="0"/>
        </c:dLbls>
        <c:gapWidth val="150"/>
        <c:axId val="318442112"/>
        <c:axId val="3184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318442112"/>
        <c:axId val="318448384"/>
      </c:lineChart>
      <c:dateAx>
        <c:axId val="318442112"/>
        <c:scaling>
          <c:orientation val="minMax"/>
        </c:scaling>
        <c:delete val="1"/>
        <c:axPos val="b"/>
        <c:numFmt formatCode="ge" sourceLinked="1"/>
        <c:majorTickMark val="none"/>
        <c:minorTickMark val="none"/>
        <c:tickLblPos val="none"/>
        <c:crossAx val="318448384"/>
        <c:crosses val="autoZero"/>
        <c:auto val="1"/>
        <c:lblOffset val="100"/>
        <c:baseTimeUnit val="years"/>
      </c:dateAx>
      <c:valAx>
        <c:axId val="3184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93.51</c:v>
                </c:pt>
                <c:pt idx="1">
                  <c:v>93.56</c:v>
                </c:pt>
                <c:pt idx="2">
                  <c:v>93.89</c:v>
                </c:pt>
                <c:pt idx="3">
                  <c:v>94.16</c:v>
                </c:pt>
                <c:pt idx="4">
                  <c:v>94.21</c:v>
                </c:pt>
              </c:numCache>
            </c:numRef>
          </c:val>
        </c:ser>
        <c:dLbls>
          <c:showLegendKey val="0"/>
          <c:showVal val="0"/>
          <c:showCatName val="0"/>
          <c:showSerName val="0"/>
          <c:showPercent val="0"/>
          <c:showBubbleSize val="0"/>
        </c:dLbls>
        <c:gapWidth val="150"/>
        <c:axId val="318458112"/>
        <c:axId val="3184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318458112"/>
        <c:axId val="318460288"/>
      </c:lineChart>
      <c:dateAx>
        <c:axId val="318458112"/>
        <c:scaling>
          <c:orientation val="minMax"/>
        </c:scaling>
        <c:delete val="1"/>
        <c:axPos val="b"/>
        <c:numFmt formatCode="ge" sourceLinked="1"/>
        <c:majorTickMark val="none"/>
        <c:minorTickMark val="none"/>
        <c:tickLblPos val="none"/>
        <c:crossAx val="318460288"/>
        <c:crosses val="autoZero"/>
        <c:auto val="1"/>
        <c:lblOffset val="100"/>
        <c:baseTimeUnit val="years"/>
      </c:dateAx>
      <c:valAx>
        <c:axId val="3184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106.29</c:v>
                </c:pt>
                <c:pt idx="1">
                  <c:v>105.24</c:v>
                </c:pt>
                <c:pt idx="2">
                  <c:v>105.47</c:v>
                </c:pt>
                <c:pt idx="3">
                  <c:v>106.22</c:v>
                </c:pt>
                <c:pt idx="4">
                  <c:v>105.25</c:v>
                </c:pt>
              </c:numCache>
            </c:numRef>
          </c:val>
        </c:ser>
        <c:dLbls>
          <c:showLegendKey val="0"/>
          <c:showVal val="0"/>
          <c:showCatName val="0"/>
          <c:showSerName val="0"/>
          <c:showPercent val="0"/>
          <c:showBubbleSize val="0"/>
        </c:dLbls>
        <c:gapWidth val="150"/>
        <c:axId val="318483840"/>
        <c:axId val="3184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318483840"/>
        <c:axId val="318490496"/>
      </c:lineChart>
      <c:dateAx>
        <c:axId val="318483840"/>
        <c:scaling>
          <c:orientation val="minMax"/>
        </c:scaling>
        <c:delete val="1"/>
        <c:axPos val="b"/>
        <c:numFmt formatCode="ge" sourceLinked="1"/>
        <c:majorTickMark val="none"/>
        <c:minorTickMark val="none"/>
        <c:tickLblPos val="none"/>
        <c:crossAx val="318490496"/>
        <c:crosses val="autoZero"/>
        <c:auto val="1"/>
        <c:lblOffset val="100"/>
        <c:baseTimeUnit val="years"/>
      </c:dateAx>
      <c:valAx>
        <c:axId val="3184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15.1</c:v>
                </c:pt>
                <c:pt idx="1">
                  <c:v>15.99</c:v>
                </c:pt>
                <c:pt idx="2">
                  <c:v>16.96</c:v>
                </c:pt>
                <c:pt idx="3">
                  <c:v>18.03</c:v>
                </c:pt>
                <c:pt idx="4">
                  <c:v>29.63</c:v>
                </c:pt>
              </c:numCache>
            </c:numRef>
          </c:val>
        </c:ser>
        <c:dLbls>
          <c:showLegendKey val="0"/>
          <c:showVal val="0"/>
          <c:showCatName val="0"/>
          <c:showSerName val="0"/>
          <c:showPercent val="0"/>
          <c:showBubbleSize val="0"/>
        </c:dLbls>
        <c:gapWidth val="150"/>
        <c:axId val="318501248"/>
        <c:axId val="3185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318501248"/>
        <c:axId val="318503168"/>
      </c:lineChart>
      <c:dateAx>
        <c:axId val="318501248"/>
        <c:scaling>
          <c:orientation val="minMax"/>
        </c:scaling>
        <c:delete val="1"/>
        <c:axPos val="b"/>
        <c:numFmt formatCode="ge" sourceLinked="1"/>
        <c:majorTickMark val="none"/>
        <c:minorTickMark val="none"/>
        <c:tickLblPos val="none"/>
        <c:crossAx val="318503168"/>
        <c:crosses val="autoZero"/>
        <c:auto val="1"/>
        <c:lblOffset val="100"/>
        <c:baseTimeUnit val="years"/>
      </c:dateAx>
      <c:valAx>
        <c:axId val="3185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0.44</c:v>
                </c:pt>
                <c:pt idx="1">
                  <c:v>1.08</c:v>
                </c:pt>
                <c:pt idx="2">
                  <c:v>2.14</c:v>
                </c:pt>
                <c:pt idx="3">
                  <c:v>2.5499999999999998</c:v>
                </c:pt>
                <c:pt idx="4">
                  <c:v>3.18</c:v>
                </c:pt>
              </c:numCache>
            </c:numRef>
          </c:val>
        </c:ser>
        <c:dLbls>
          <c:showLegendKey val="0"/>
          <c:showVal val="0"/>
          <c:showCatName val="0"/>
          <c:showSerName val="0"/>
          <c:showPercent val="0"/>
          <c:showBubbleSize val="0"/>
        </c:dLbls>
        <c:gapWidth val="150"/>
        <c:axId val="323051520"/>
        <c:axId val="3230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323051520"/>
        <c:axId val="323053824"/>
      </c:lineChart>
      <c:dateAx>
        <c:axId val="323051520"/>
        <c:scaling>
          <c:orientation val="minMax"/>
        </c:scaling>
        <c:delete val="1"/>
        <c:axPos val="b"/>
        <c:numFmt formatCode="ge" sourceLinked="1"/>
        <c:majorTickMark val="none"/>
        <c:minorTickMark val="none"/>
        <c:tickLblPos val="none"/>
        <c:crossAx val="323053824"/>
        <c:crosses val="autoZero"/>
        <c:auto val="1"/>
        <c:lblOffset val="100"/>
        <c:baseTimeUnit val="years"/>
      </c:dateAx>
      <c:valAx>
        <c:axId val="3230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47.04</c:v>
                </c:pt>
                <c:pt idx="1">
                  <c:v>41.16</c:v>
                </c:pt>
                <c:pt idx="2">
                  <c:v>36.090000000000003</c:v>
                </c:pt>
                <c:pt idx="3">
                  <c:v>29.75</c:v>
                </c:pt>
                <c:pt idx="4">
                  <c:v>24.34</c:v>
                </c:pt>
              </c:numCache>
            </c:numRef>
          </c:val>
        </c:ser>
        <c:dLbls>
          <c:showLegendKey val="0"/>
          <c:showVal val="0"/>
          <c:showCatName val="0"/>
          <c:showSerName val="0"/>
          <c:showPercent val="0"/>
          <c:showBubbleSize val="0"/>
        </c:dLbls>
        <c:gapWidth val="150"/>
        <c:axId val="323196416"/>
        <c:axId val="3231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323196416"/>
        <c:axId val="323198336"/>
      </c:lineChart>
      <c:dateAx>
        <c:axId val="323196416"/>
        <c:scaling>
          <c:orientation val="minMax"/>
        </c:scaling>
        <c:delete val="1"/>
        <c:axPos val="b"/>
        <c:numFmt formatCode="ge" sourceLinked="1"/>
        <c:majorTickMark val="none"/>
        <c:minorTickMark val="none"/>
        <c:tickLblPos val="none"/>
        <c:crossAx val="323198336"/>
        <c:crosses val="autoZero"/>
        <c:auto val="1"/>
        <c:lblOffset val="100"/>
        <c:baseTimeUnit val="years"/>
      </c:dateAx>
      <c:valAx>
        <c:axId val="3231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99.06</c:v>
                </c:pt>
                <c:pt idx="1">
                  <c:v>100.8</c:v>
                </c:pt>
                <c:pt idx="2">
                  <c:v>101.98</c:v>
                </c:pt>
                <c:pt idx="3">
                  <c:v>107.94</c:v>
                </c:pt>
                <c:pt idx="4">
                  <c:v>38.67</c:v>
                </c:pt>
              </c:numCache>
            </c:numRef>
          </c:val>
        </c:ser>
        <c:dLbls>
          <c:showLegendKey val="0"/>
          <c:showVal val="0"/>
          <c:showCatName val="0"/>
          <c:showSerName val="0"/>
          <c:showPercent val="0"/>
          <c:showBubbleSize val="0"/>
        </c:dLbls>
        <c:gapWidth val="150"/>
        <c:axId val="323778816"/>
        <c:axId val="3244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323778816"/>
        <c:axId val="324432640"/>
      </c:lineChart>
      <c:dateAx>
        <c:axId val="323778816"/>
        <c:scaling>
          <c:orientation val="minMax"/>
        </c:scaling>
        <c:delete val="1"/>
        <c:axPos val="b"/>
        <c:numFmt formatCode="ge" sourceLinked="1"/>
        <c:majorTickMark val="none"/>
        <c:minorTickMark val="none"/>
        <c:tickLblPos val="none"/>
        <c:crossAx val="324432640"/>
        <c:crosses val="autoZero"/>
        <c:auto val="1"/>
        <c:lblOffset val="100"/>
        <c:baseTimeUnit val="years"/>
      </c:dateAx>
      <c:valAx>
        <c:axId val="3244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993.39</c:v>
                </c:pt>
                <c:pt idx="1">
                  <c:v>1026.3599999999999</c:v>
                </c:pt>
                <c:pt idx="2">
                  <c:v>1056.49</c:v>
                </c:pt>
                <c:pt idx="3">
                  <c:v>1037.22</c:v>
                </c:pt>
                <c:pt idx="4">
                  <c:v>1113.27</c:v>
                </c:pt>
              </c:numCache>
            </c:numRef>
          </c:val>
        </c:ser>
        <c:dLbls>
          <c:showLegendKey val="0"/>
          <c:showVal val="0"/>
          <c:showCatName val="0"/>
          <c:showSerName val="0"/>
          <c:showPercent val="0"/>
          <c:showBubbleSize val="0"/>
        </c:dLbls>
        <c:gapWidth val="150"/>
        <c:axId val="339769984"/>
        <c:axId val="3571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339769984"/>
        <c:axId val="357135488"/>
      </c:lineChart>
      <c:dateAx>
        <c:axId val="339769984"/>
        <c:scaling>
          <c:orientation val="minMax"/>
        </c:scaling>
        <c:delete val="1"/>
        <c:axPos val="b"/>
        <c:numFmt formatCode="ge" sourceLinked="1"/>
        <c:majorTickMark val="none"/>
        <c:minorTickMark val="none"/>
        <c:tickLblPos val="none"/>
        <c:crossAx val="357135488"/>
        <c:crosses val="autoZero"/>
        <c:auto val="1"/>
        <c:lblOffset val="100"/>
        <c:baseTimeUnit val="years"/>
      </c:dateAx>
      <c:valAx>
        <c:axId val="3571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105.74</c:v>
                </c:pt>
                <c:pt idx="1">
                  <c:v>105.88</c:v>
                </c:pt>
                <c:pt idx="2">
                  <c:v>104.79</c:v>
                </c:pt>
                <c:pt idx="3">
                  <c:v>106.48</c:v>
                </c:pt>
                <c:pt idx="4">
                  <c:v>107.93</c:v>
                </c:pt>
              </c:numCache>
            </c:numRef>
          </c:val>
        </c:ser>
        <c:dLbls>
          <c:showLegendKey val="0"/>
          <c:showVal val="0"/>
          <c:showCatName val="0"/>
          <c:showSerName val="0"/>
          <c:showPercent val="0"/>
          <c:showBubbleSize val="0"/>
        </c:dLbls>
        <c:gapWidth val="150"/>
        <c:axId val="318152064"/>
        <c:axId val="3181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318152064"/>
        <c:axId val="318154240"/>
      </c:lineChart>
      <c:dateAx>
        <c:axId val="318152064"/>
        <c:scaling>
          <c:orientation val="minMax"/>
        </c:scaling>
        <c:delete val="1"/>
        <c:axPos val="b"/>
        <c:numFmt formatCode="ge" sourceLinked="1"/>
        <c:majorTickMark val="none"/>
        <c:minorTickMark val="none"/>
        <c:tickLblPos val="none"/>
        <c:crossAx val="318154240"/>
        <c:crosses val="autoZero"/>
        <c:auto val="1"/>
        <c:lblOffset val="100"/>
        <c:baseTimeUnit val="years"/>
      </c:dateAx>
      <c:valAx>
        <c:axId val="3181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168.11</c:v>
                </c:pt>
                <c:pt idx="1">
                  <c:v>168.89</c:v>
                </c:pt>
                <c:pt idx="2">
                  <c:v>170.32</c:v>
                </c:pt>
                <c:pt idx="3">
                  <c:v>167.91</c:v>
                </c:pt>
                <c:pt idx="4">
                  <c:v>164.89</c:v>
                </c:pt>
              </c:numCache>
            </c:numRef>
          </c:val>
        </c:ser>
        <c:dLbls>
          <c:showLegendKey val="0"/>
          <c:showVal val="0"/>
          <c:showCatName val="0"/>
          <c:showSerName val="0"/>
          <c:showPercent val="0"/>
          <c:showBubbleSize val="0"/>
        </c:dLbls>
        <c:gapWidth val="150"/>
        <c:axId val="318163968"/>
        <c:axId val="3181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318163968"/>
        <c:axId val="318170240"/>
      </c:lineChart>
      <c:dateAx>
        <c:axId val="318163968"/>
        <c:scaling>
          <c:orientation val="minMax"/>
        </c:scaling>
        <c:delete val="1"/>
        <c:axPos val="b"/>
        <c:numFmt formatCode="ge" sourceLinked="1"/>
        <c:majorTickMark val="none"/>
        <c:minorTickMark val="none"/>
        <c:tickLblPos val="none"/>
        <c:crossAx val="318170240"/>
        <c:crosses val="autoZero"/>
        <c:auto val="1"/>
        <c:lblOffset val="100"/>
        <c:baseTimeUnit val="years"/>
      </c:dateAx>
      <c:valAx>
        <c:axId val="3181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664062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大阪府　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847719</v>
      </c>
      <c r="AM8" s="47"/>
      <c r="AN8" s="47"/>
      <c r="AO8" s="47"/>
      <c r="AP8" s="47"/>
      <c r="AQ8" s="47"/>
      <c r="AR8" s="47"/>
      <c r="AS8" s="47"/>
      <c r="AT8" s="43">
        <f>データ!S6</f>
        <v>149.81</v>
      </c>
      <c r="AU8" s="43"/>
      <c r="AV8" s="43"/>
      <c r="AW8" s="43"/>
      <c r="AX8" s="43"/>
      <c r="AY8" s="43"/>
      <c r="AZ8" s="43"/>
      <c r="BA8" s="43"/>
      <c r="BB8" s="43">
        <f>データ!T6</f>
        <v>5658.63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45.58</v>
      </c>
      <c r="J10" s="43"/>
      <c r="K10" s="43"/>
      <c r="L10" s="43"/>
      <c r="M10" s="43"/>
      <c r="N10" s="43"/>
      <c r="O10" s="43"/>
      <c r="P10" s="43">
        <f>データ!O6</f>
        <v>97.73</v>
      </c>
      <c r="Q10" s="43"/>
      <c r="R10" s="43"/>
      <c r="S10" s="43"/>
      <c r="T10" s="43"/>
      <c r="U10" s="43"/>
      <c r="V10" s="43"/>
      <c r="W10" s="43">
        <f>データ!P6</f>
        <v>85.41</v>
      </c>
      <c r="X10" s="43"/>
      <c r="Y10" s="43"/>
      <c r="Z10" s="43"/>
      <c r="AA10" s="43"/>
      <c r="AB10" s="43"/>
      <c r="AC10" s="43"/>
      <c r="AD10" s="47">
        <f>データ!Q6</f>
        <v>2824</v>
      </c>
      <c r="AE10" s="47"/>
      <c r="AF10" s="47"/>
      <c r="AG10" s="47"/>
      <c r="AH10" s="47"/>
      <c r="AI10" s="47"/>
      <c r="AJ10" s="47"/>
      <c r="AK10" s="2"/>
      <c r="AL10" s="47">
        <f>データ!U6</f>
        <v>827578</v>
      </c>
      <c r="AM10" s="47"/>
      <c r="AN10" s="47"/>
      <c r="AO10" s="47"/>
      <c r="AP10" s="47"/>
      <c r="AQ10" s="47"/>
      <c r="AR10" s="47"/>
      <c r="AS10" s="47"/>
      <c r="AT10" s="43">
        <f>データ!V6</f>
        <v>97.68</v>
      </c>
      <c r="AU10" s="43"/>
      <c r="AV10" s="43"/>
      <c r="AW10" s="43"/>
      <c r="AX10" s="43"/>
      <c r="AY10" s="43"/>
      <c r="AZ10" s="43"/>
      <c r="BA10" s="43"/>
      <c r="BB10" s="43">
        <f>データ!W6</f>
        <v>8472.34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7"/>
      <c r="BN63" s="67"/>
      <c r="BO63" s="67"/>
      <c r="BP63" s="67"/>
      <c r="BQ63" s="67"/>
      <c r="BR63" s="67"/>
      <c r="BS63" s="67"/>
      <c r="BT63" s="67"/>
      <c r="BU63" s="67"/>
      <c r="BV63" s="67"/>
      <c r="BW63" s="67"/>
      <c r="BX63" s="67"/>
      <c r="BY63" s="67"/>
      <c r="BZ63" s="6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271403</v>
      </c>
      <c r="D6" s="31">
        <f t="shared" si="3"/>
        <v>46</v>
      </c>
      <c r="E6" s="31">
        <f t="shared" si="3"/>
        <v>17</v>
      </c>
      <c r="F6" s="31">
        <f t="shared" si="3"/>
        <v>1</v>
      </c>
      <c r="G6" s="31">
        <f t="shared" si="3"/>
        <v>0</v>
      </c>
      <c r="H6" s="31" t="str">
        <f t="shared" si="3"/>
        <v>大阪府　堺市</v>
      </c>
      <c r="I6" s="31" t="str">
        <f t="shared" si="3"/>
        <v>法適用</v>
      </c>
      <c r="J6" s="31" t="str">
        <f t="shared" si="3"/>
        <v>下水道事業</v>
      </c>
      <c r="K6" s="31" t="str">
        <f t="shared" si="3"/>
        <v>公共下水道</v>
      </c>
      <c r="L6" s="31" t="str">
        <f t="shared" si="3"/>
        <v>政令市等</v>
      </c>
      <c r="M6" s="32" t="str">
        <f t="shared" si="3"/>
        <v>-</v>
      </c>
      <c r="N6" s="32">
        <f t="shared" si="3"/>
        <v>45.58</v>
      </c>
      <c r="O6" s="32">
        <f t="shared" si="3"/>
        <v>97.73</v>
      </c>
      <c r="P6" s="32">
        <f t="shared" si="3"/>
        <v>85.41</v>
      </c>
      <c r="Q6" s="32">
        <f t="shared" si="3"/>
        <v>2824</v>
      </c>
      <c r="R6" s="32">
        <f t="shared" si="3"/>
        <v>847719</v>
      </c>
      <c r="S6" s="32">
        <f t="shared" si="3"/>
        <v>149.81</v>
      </c>
      <c r="T6" s="32">
        <f t="shared" si="3"/>
        <v>5658.63</v>
      </c>
      <c r="U6" s="32">
        <f t="shared" si="3"/>
        <v>827578</v>
      </c>
      <c r="V6" s="32">
        <f t="shared" si="3"/>
        <v>97.68</v>
      </c>
      <c r="W6" s="32">
        <f t="shared" si="3"/>
        <v>8472.34</v>
      </c>
      <c r="X6" s="33">
        <f>IF(X7="",NA(),X7)</f>
        <v>106.29</v>
      </c>
      <c r="Y6" s="33">
        <f t="shared" ref="Y6:AG6" si="4">IF(Y7="",NA(),Y7)</f>
        <v>105.24</v>
      </c>
      <c r="Z6" s="33">
        <f t="shared" si="4"/>
        <v>105.47</v>
      </c>
      <c r="AA6" s="33">
        <f t="shared" si="4"/>
        <v>106.22</v>
      </c>
      <c r="AB6" s="33">
        <f t="shared" si="4"/>
        <v>105.25</v>
      </c>
      <c r="AC6" s="33">
        <f t="shared" si="4"/>
        <v>105.47</v>
      </c>
      <c r="AD6" s="33">
        <f t="shared" si="4"/>
        <v>105.54</v>
      </c>
      <c r="AE6" s="33">
        <f t="shared" si="4"/>
        <v>105.85</v>
      </c>
      <c r="AF6" s="33">
        <f t="shared" si="4"/>
        <v>106.98</v>
      </c>
      <c r="AG6" s="33">
        <f t="shared" si="4"/>
        <v>108.24</v>
      </c>
      <c r="AH6" s="32" t="str">
        <f>IF(AH7="","",IF(AH7="-","【-】","【"&amp;SUBSTITUTE(TEXT(AH7,"#,##0.00"),"-","△")&amp;"】"))</f>
        <v>【107.74】</v>
      </c>
      <c r="AI6" s="33">
        <f>IF(AI7="",NA(),AI7)</f>
        <v>47.04</v>
      </c>
      <c r="AJ6" s="33">
        <f t="shared" ref="AJ6:AR6" si="5">IF(AJ7="",NA(),AJ7)</f>
        <v>41.16</v>
      </c>
      <c r="AK6" s="33">
        <f t="shared" si="5"/>
        <v>36.090000000000003</v>
      </c>
      <c r="AL6" s="33">
        <f t="shared" si="5"/>
        <v>29.75</v>
      </c>
      <c r="AM6" s="33">
        <f t="shared" si="5"/>
        <v>24.34</v>
      </c>
      <c r="AN6" s="33">
        <f t="shared" si="5"/>
        <v>7.14</v>
      </c>
      <c r="AO6" s="33">
        <f t="shared" si="5"/>
        <v>6.77</v>
      </c>
      <c r="AP6" s="33">
        <f t="shared" si="5"/>
        <v>5.72</v>
      </c>
      <c r="AQ6" s="33">
        <f t="shared" si="5"/>
        <v>4.09</v>
      </c>
      <c r="AR6" s="33">
        <f t="shared" si="5"/>
        <v>0.61</v>
      </c>
      <c r="AS6" s="32" t="str">
        <f>IF(AS7="","",IF(AS7="-","【-】","【"&amp;SUBSTITUTE(TEXT(AS7,"#,##0.00"),"-","△")&amp;"】"))</f>
        <v>【4.71】</v>
      </c>
      <c r="AT6" s="33">
        <f>IF(AT7="",NA(),AT7)</f>
        <v>99.06</v>
      </c>
      <c r="AU6" s="33">
        <f t="shared" ref="AU6:BC6" si="6">IF(AU7="",NA(),AU7)</f>
        <v>100.8</v>
      </c>
      <c r="AV6" s="33">
        <f t="shared" si="6"/>
        <v>101.98</v>
      </c>
      <c r="AW6" s="33">
        <f t="shared" si="6"/>
        <v>107.94</v>
      </c>
      <c r="AX6" s="33">
        <f t="shared" si="6"/>
        <v>38.67</v>
      </c>
      <c r="AY6" s="33">
        <f t="shared" si="6"/>
        <v>189.52</v>
      </c>
      <c r="AZ6" s="33">
        <f t="shared" si="6"/>
        <v>178.08</v>
      </c>
      <c r="BA6" s="33">
        <f t="shared" si="6"/>
        <v>182.39</v>
      </c>
      <c r="BB6" s="33">
        <f t="shared" si="6"/>
        <v>187.05</v>
      </c>
      <c r="BC6" s="33">
        <f t="shared" si="6"/>
        <v>55.68</v>
      </c>
      <c r="BD6" s="32" t="str">
        <f>IF(BD7="","",IF(BD7="-","【-】","【"&amp;SUBSTITUTE(TEXT(BD7,"#,##0.00"),"-","△")&amp;"】"))</f>
        <v>【56.46】</v>
      </c>
      <c r="BE6" s="33">
        <f>IF(BE7="",NA(),BE7)</f>
        <v>993.39</v>
      </c>
      <c r="BF6" s="33">
        <f t="shared" ref="BF6:BN6" si="7">IF(BF7="",NA(),BF7)</f>
        <v>1026.3599999999999</v>
      </c>
      <c r="BG6" s="33">
        <f t="shared" si="7"/>
        <v>1056.49</v>
      </c>
      <c r="BH6" s="33">
        <f t="shared" si="7"/>
        <v>1037.22</v>
      </c>
      <c r="BI6" s="33">
        <f t="shared" si="7"/>
        <v>1113.27</v>
      </c>
      <c r="BJ6" s="33">
        <f t="shared" si="7"/>
        <v>707.57</v>
      </c>
      <c r="BK6" s="33">
        <f t="shared" si="7"/>
        <v>696.19</v>
      </c>
      <c r="BL6" s="33">
        <f t="shared" si="7"/>
        <v>671.46</v>
      </c>
      <c r="BM6" s="33">
        <f t="shared" si="7"/>
        <v>644.47</v>
      </c>
      <c r="BN6" s="33">
        <f t="shared" si="7"/>
        <v>627.59</v>
      </c>
      <c r="BO6" s="32" t="str">
        <f>IF(BO7="","",IF(BO7="-","【-】","【"&amp;SUBSTITUTE(TEXT(BO7,"#,##0.00"),"-","△")&amp;"】"))</f>
        <v>【776.35】</v>
      </c>
      <c r="BP6" s="33">
        <f>IF(BP7="",NA(),BP7)</f>
        <v>105.74</v>
      </c>
      <c r="BQ6" s="33">
        <f t="shared" ref="BQ6:BY6" si="8">IF(BQ7="",NA(),BQ7)</f>
        <v>105.88</v>
      </c>
      <c r="BR6" s="33">
        <f t="shared" si="8"/>
        <v>104.79</v>
      </c>
      <c r="BS6" s="33">
        <f t="shared" si="8"/>
        <v>106.48</v>
      </c>
      <c r="BT6" s="33">
        <f t="shared" si="8"/>
        <v>107.93</v>
      </c>
      <c r="BU6" s="33">
        <f t="shared" si="8"/>
        <v>107.3</v>
      </c>
      <c r="BV6" s="33">
        <f t="shared" si="8"/>
        <v>106.48</v>
      </c>
      <c r="BW6" s="33">
        <f t="shared" si="8"/>
        <v>107.64</v>
      </c>
      <c r="BX6" s="33">
        <f t="shared" si="8"/>
        <v>109.25</v>
      </c>
      <c r="BY6" s="33">
        <f t="shared" si="8"/>
        <v>113.93</v>
      </c>
      <c r="BZ6" s="32" t="str">
        <f>IF(BZ7="","",IF(BZ7="-","【-】","【"&amp;SUBSTITUTE(TEXT(BZ7,"#,##0.00"),"-","△")&amp;"】"))</f>
        <v>【96.57】</v>
      </c>
      <c r="CA6" s="33">
        <f>IF(CA7="",NA(),CA7)</f>
        <v>168.11</v>
      </c>
      <c r="CB6" s="33">
        <f t="shared" ref="CB6:CJ6" si="9">IF(CB7="",NA(),CB7)</f>
        <v>168.89</v>
      </c>
      <c r="CC6" s="33">
        <f t="shared" si="9"/>
        <v>170.32</v>
      </c>
      <c r="CD6" s="33">
        <f t="shared" si="9"/>
        <v>167.91</v>
      </c>
      <c r="CE6" s="33">
        <f t="shared" si="9"/>
        <v>164.89</v>
      </c>
      <c r="CF6" s="33">
        <f t="shared" si="9"/>
        <v>124.21</v>
      </c>
      <c r="CG6" s="33">
        <f t="shared" si="9"/>
        <v>124.63</v>
      </c>
      <c r="CH6" s="33">
        <f t="shared" si="9"/>
        <v>123.36</v>
      </c>
      <c r="CI6" s="33">
        <f t="shared" si="9"/>
        <v>121.96</v>
      </c>
      <c r="CJ6" s="33">
        <f t="shared" si="9"/>
        <v>116.77</v>
      </c>
      <c r="CK6" s="32" t="str">
        <f>IF(CK7="","",IF(CK7="-","【-】","【"&amp;SUBSTITUTE(TEXT(CK7,"#,##0.00"),"-","△")&amp;"】"))</f>
        <v>【142.28】</v>
      </c>
      <c r="CL6" s="33">
        <f>IF(CL7="",NA(),CL7)</f>
        <v>64.959999999999994</v>
      </c>
      <c r="CM6" s="33">
        <f t="shared" ref="CM6:CU6" si="10">IF(CM7="",NA(),CM7)</f>
        <v>64.8</v>
      </c>
      <c r="CN6" s="33">
        <f t="shared" si="10"/>
        <v>64.31</v>
      </c>
      <c r="CO6" s="33">
        <f t="shared" si="10"/>
        <v>63.82</v>
      </c>
      <c r="CP6" s="33">
        <f t="shared" si="10"/>
        <v>86.02</v>
      </c>
      <c r="CQ6" s="33">
        <f t="shared" si="10"/>
        <v>60.95</v>
      </c>
      <c r="CR6" s="33">
        <f t="shared" si="10"/>
        <v>59.52</v>
      </c>
      <c r="CS6" s="33">
        <f t="shared" si="10"/>
        <v>57.95</v>
      </c>
      <c r="CT6" s="33">
        <f t="shared" si="10"/>
        <v>59.8</v>
      </c>
      <c r="CU6" s="33">
        <f t="shared" si="10"/>
        <v>59.58</v>
      </c>
      <c r="CV6" s="32" t="str">
        <f>IF(CV7="","",IF(CV7="-","【-】","【"&amp;SUBSTITUTE(TEXT(CV7,"#,##0.00"),"-","△")&amp;"】"))</f>
        <v>【60.35】</v>
      </c>
      <c r="CW6" s="33">
        <f>IF(CW7="",NA(),CW7)</f>
        <v>93.51</v>
      </c>
      <c r="CX6" s="33">
        <f t="shared" ref="CX6:DF6" si="11">IF(CX7="",NA(),CX7)</f>
        <v>93.56</v>
      </c>
      <c r="CY6" s="33">
        <f t="shared" si="11"/>
        <v>93.89</v>
      </c>
      <c r="CZ6" s="33">
        <f t="shared" si="11"/>
        <v>94.16</v>
      </c>
      <c r="DA6" s="33">
        <f t="shared" si="11"/>
        <v>94.21</v>
      </c>
      <c r="DB6" s="33">
        <f t="shared" si="11"/>
        <v>98.46</v>
      </c>
      <c r="DC6" s="33">
        <f t="shared" si="11"/>
        <v>98.54</v>
      </c>
      <c r="DD6" s="33">
        <f t="shared" si="11"/>
        <v>98.56</v>
      </c>
      <c r="DE6" s="33">
        <f t="shared" si="11"/>
        <v>98.64</v>
      </c>
      <c r="DF6" s="33">
        <f t="shared" si="11"/>
        <v>98.71</v>
      </c>
      <c r="DG6" s="32" t="str">
        <f>IF(DG7="","",IF(DG7="-","【-】","【"&amp;SUBSTITUTE(TEXT(DG7,"#,##0.00"),"-","△")&amp;"】"))</f>
        <v>【94.57】</v>
      </c>
      <c r="DH6" s="33">
        <f>IF(DH7="",NA(),DH7)</f>
        <v>15.1</v>
      </c>
      <c r="DI6" s="33">
        <f t="shared" ref="DI6:DQ6" si="12">IF(DI7="",NA(),DI7)</f>
        <v>15.99</v>
      </c>
      <c r="DJ6" s="33">
        <f t="shared" si="12"/>
        <v>16.96</v>
      </c>
      <c r="DK6" s="33">
        <f t="shared" si="12"/>
        <v>18.03</v>
      </c>
      <c r="DL6" s="33">
        <f t="shared" si="12"/>
        <v>29.63</v>
      </c>
      <c r="DM6" s="33">
        <f t="shared" si="12"/>
        <v>28.99</v>
      </c>
      <c r="DN6" s="33">
        <f t="shared" si="12"/>
        <v>29.9</v>
      </c>
      <c r="DO6" s="33">
        <f t="shared" si="12"/>
        <v>30.56</v>
      </c>
      <c r="DP6" s="33">
        <f t="shared" si="12"/>
        <v>31.06</v>
      </c>
      <c r="DQ6" s="33">
        <f t="shared" si="12"/>
        <v>42</v>
      </c>
      <c r="DR6" s="32" t="str">
        <f>IF(DR7="","",IF(DR7="-","【-】","【"&amp;SUBSTITUTE(TEXT(DR7,"#,##0.00"),"-","△")&amp;"】"))</f>
        <v>【36.27】</v>
      </c>
      <c r="DS6" s="33">
        <f>IF(DS7="",NA(),DS7)</f>
        <v>0.44</v>
      </c>
      <c r="DT6" s="33">
        <f t="shared" ref="DT6:EB6" si="13">IF(DT7="",NA(),DT7)</f>
        <v>1.08</v>
      </c>
      <c r="DU6" s="33">
        <f t="shared" si="13"/>
        <v>2.14</v>
      </c>
      <c r="DV6" s="33">
        <f t="shared" si="13"/>
        <v>2.5499999999999998</v>
      </c>
      <c r="DW6" s="33">
        <f t="shared" si="13"/>
        <v>3.18</v>
      </c>
      <c r="DX6" s="33">
        <f t="shared" si="13"/>
        <v>5.77</v>
      </c>
      <c r="DY6" s="33">
        <f t="shared" si="13"/>
        <v>6.06</v>
      </c>
      <c r="DZ6" s="33">
        <f t="shared" si="13"/>
        <v>6.24</v>
      </c>
      <c r="EA6" s="33">
        <f t="shared" si="13"/>
        <v>6.43</v>
      </c>
      <c r="EB6" s="33">
        <f t="shared" si="13"/>
        <v>6.95</v>
      </c>
      <c r="EC6" s="32" t="str">
        <f>IF(EC7="","",IF(EC7="-","【-】","【"&amp;SUBSTITUTE(TEXT(EC7,"#,##0.00"),"-","△")&amp;"】"))</f>
        <v>【4.35】</v>
      </c>
      <c r="ED6" s="33">
        <f>IF(ED7="",NA(),ED7)</f>
        <v>0.01</v>
      </c>
      <c r="EE6" s="33">
        <f t="shared" ref="EE6:EM6" si="14">IF(EE7="",NA(),EE7)</f>
        <v>0.01</v>
      </c>
      <c r="EF6" s="33">
        <f t="shared" si="14"/>
        <v>0.01</v>
      </c>
      <c r="EG6" s="32">
        <f t="shared" si="14"/>
        <v>0</v>
      </c>
      <c r="EH6" s="32">
        <f t="shared" si="14"/>
        <v>0</v>
      </c>
      <c r="EI6" s="33">
        <f t="shared" si="14"/>
        <v>0.34</v>
      </c>
      <c r="EJ6" s="33">
        <f t="shared" si="14"/>
        <v>0.35</v>
      </c>
      <c r="EK6" s="33">
        <f t="shared" si="14"/>
        <v>0.35</v>
      </c>
      <c r="EL6" s="33">
        <f t="shared" si="14"/>
        <v>0.37</v>
      </c>
      <c r="EM6" s="33">
        <f t="shared" si="14"/>
        <v>0.38</v>
      </c>
      <c r="EN6" s="32" t="str">
        <f>IF(EN7="","",IF(EN7="-","【-】","【"&amp;SUBSTITUTE(TEXT(EN7,"#,##0.00"),"-","△")&amp;"】"))</f>
        <v>【0.17】</v>
      </c>
    </row>
    <row r="7" spans="1:147" s="34" customFormat="1" x14ac:dyDescent="0.2">
      <c r="A7" s="26"/>
      <c r="B7" s="35">
        <v>2014</v>
      </c>
      <c r="C7" s="35">
        <v>271403</v>
      </c>
      <c r="D7" s="35">
        <v>46</v>
      </c>
      <c r="E7" s="35">
        <v>17</v>
      </c>
      <c r="F7" s="35">
        <v>1</v>
      </c>
      <c r="G7" s="35">
        <v>0</v>
      </c>
      <c r="H7" s="35" t="s">
        <v>96</v>
      </c>
      <c r="I7" s="35" t="s">
        <v>97</v>
      </c>
      <c r="J7" s="35" t="s">
        <v>98</v>
      </c>
      <c r="K7" s="35" t="s">
        <v>99</v>
      </c>
      <c r="L7" s="35" t="s">
        <v>100</v>
      </c>
      <c r="M7" s="36" t="s">
        <v>101</v>
      </c>
      <c r="N7" s="36">
        <v>45.58</v>
      </c>
      <c r="O7" s="36">
        <v>97.73</v>
      </c>
      <c r="P7" s="36">
        <v>85.41</v>
      </c>
      <c r="Q7" s="36">
        <v>2824</v>
      </c>
      <c r="R7" s="36">
        <v>847719</v>
      </c>
      <c r="S7" s="36">
        <v>149.81</v>
      </c>
      <c r="T7" s="36">
        <v>5658.63</v>
      </c>
      <c r="U7" s="36">
        <v>827578</v>
      </c>
      <c r="V7" s="36">
        <v>97.68</v>
      </c>
      <c r="W7" s="36">
        <v>8472.34</v>
      </c>
      <c r="X7" s="36">
        <v>106.29</v>
      </c>
      <c r="Y7" s="36">
        <v>105.24</v>
      </c>
      <c r="Z7" s="36">
        <v>105.47</v>
      </c>
      <c r="AA7" s="36">
        <v>106.22</v>
      </c>
      <c r="AB7" s="36">
        <v>105.25</v>
      </c>
      <c r="AC7" s="36">
        <v>105.47</v>
      </c>
      <c r="AD7" s="36">
        <v>105.54</v>
      </c>
      <c r="AE7" s="36">
        <v>105.85</v>
      </c>
      <c r="AF7" s="36">
        <v>106.98</v>
      </c>
      <c r="AG7" s="36">
        <v>108.24</v>
      </c>
      <c r="AH7" s="36">
        <v>107.74</v>
      </c>
      <c r="AI7" s="36">
        <v>47.04</v>
      </c>
      <c r="AJ7" s="36">
        <v>41.16</v>
      </c>
      <c r="AK7" s="36">
        <v>36.090000000000003</v>
      </c>
      <c r="AL7" s="36">
        <v>29.75</v>
      </c>
      <c r="AM7" s="36">
        <v>24.34</v>
      </c>
      <c r="AN7" s="36">
        <v>7.14</v>
      </c>
      <c r="AO7" s="36">
        <v>6.77</v>
      </c>
      <c r="AP7" s="36">
        <v>5.72</v>
      </c>
      <c r="AQ7" s="36">
        <v>4.09</v>
      </c>
      <c r="AR7" s="36">
        <v>0.61</v>
      </c>
      <c r="AS7" s="36">
        <v>4.71</v>
      </c>
      <c r="AT7" s="36">
        <v>99.06</v>
      </c>
      <c r="AU7" s="36">
        <v>100.8</v>
      </c>
      <c r="AV7" s="36">
        <v>101.98</v>
      </c>
      <c r="AW7" s="36">
        <v>107.94</v>
      </c>
      <c r="AX7" s="36">
        <v>38.67</v>
      </c>
      <c r="AY7" s="36">
        <v>189.52</v>
      </c>
      <c r="AZ7" s="36">
        <v>178.08</v>
      </c>
      <c r="BA7" s="36">
        <v>182.39</v>
      </c>
      <c r="BB7" s="36">
        <v>187.05</v>
      </c>
      <c r="BC7" s="36">
        <v>55.68</v>
      </c>
      <c r="BD7" s="36">
        <v>56.46</v>
      </c>
      <c r="BE7" s="36">
        <v>993.39</v>
      </c>
      <c r="BF7" s="36">
        <v>1026.3599999999999</v>
      </c>
      <c r="BG7" s="36">
        <v>1056.49</v>
      </c>
      <c r="BH7" s="36">
        <v>1037.22</v>
      </c>
      <c r="BI7" s="36">
        <v>1113.27</v>
      </c>
      <c r="BJ7" s="36">
        <v>707.57</v>
      </c>
      <c r="BK7" s="36">
        <v>696.19</v>
      </c>
      <c r="BL7" s="36">
        <v>671.46</v>
      </c>
      <c r="BM7" s="36">
        <v>644.47</v>
      </c>
      <c r="BN7" s="36">
        <v>627.59</v>
      </c>
      <c r="BO7" s="36">
        <v>776.35</v>
      </c>
      <c r="BP7" s="36">
        <v>105.74</v>
      </c>
      <c r="BQ7" s="36">
        <v>105.88</v>
      </c>
      <c r="BR7" s="36">
        <v>104.79</v>
      </c>
      <c r="BS7" s="36">
        <v>106.48</v>
      </c>
      <c r="BT7" s="36">
        <v>107.93</v>
      </c>
      <c r="BU7" s="36">
        <v>107.3</v>
      </c>
      <c r="BV7" s="36">
        <v>106.48</v>
      </c>
      <c r="BW7" s="36">
        <v>107.64</v>
      </c>
      <c r="BX7" s="36">
        <v>109.25</v>
      </c>
      <c r="BY7" s="36">
        <v>113.93</v>
      </c>
      <c r="BZ7" s="36">
        <v>96.57</v>
      </c>
      <c r="CA7" s="36">
        <v>168.11</v>
      </c>
      <c r="CB7" s="36">
        <v>168.89</v>
      </c>
      <c r="CC7" s="36">
        <v>170.32</v>
      </c>
      <c r="CD7" s="36">
        <v>167.91</v>
      </c>
      <c r="CE7" s="36">
        <v>164.89</v>
      </c>
      <c r="CF7" s="36">
        <v>124.21</v>
      </c>
      <c r="CG7" s="36">
        <v>124.63</v>
      </c>
      <c r="CH7" s="36">
        <v>123.36</v>
      </c>
      <c r="CI7" s="36">
        <v>121.96</v>
      </c>
      <c r="CJ7" s="36">
        <v>116.77</v>
      </c>
      <c r="CK7" s="36">
        <v>142.28</v>
      </c>
      <c r="CL7" s="36">
        <v>64.959999999999994</v>
      </c>
      <c r="CM7" s="36">
        <v>64.8</v>
      </c>
      <c r="CN7" s="36">
        <v>64.31</v>
      </c>
      <c r="CO7" s="36">
        <v>63.82</v>
      </c>
      <c r="CP7" s="36">
        <v>86.02</v>
      </c>
      <c r="CQ7" s="36">
        <v>60.95</v>
      </c>
      <c r="CR7" s="36">
        <v>59.52</v>
      </c>
      <c r="CS7" s="36">
        <v>57.95</v>
      </c>
      <c r="CT7" s="36">
        <v>59.8</v>
      </c>
      <c r="CU7" s="36">
        <v>59.58</v>
      </c>
      <c r="CV7" s="36">
        <v>60.35</v>
      </c>
      <c r="CW7" s="36">
        <v>93.51</v>
      </c>
      <c r="CX7" s="36">
        <v>93.56</v>
      </c>
      <c r="CY7" s="36">
        <v>93.89</v>
      </c>
      <c r="CZ7" s="36">
        <v>94.16</v>
      </c>
      <c r="DA7" s="36">
        <v>94.21</v>
      </c>
      <c r="DB7" s="36">
        <v>98.46</v>
      </c>
      <c r="DC7" s="36">
        <v>98.54</v>
      </c>
      <c r="DD7" s="36">
        <v>98.56</v>
      </c>
      <c r="DE7" s="36">
        <v>98.64</v>
      </c>
      <c r="DF7" s="36">
        <v>98.71</v>
      </c>
      <c r="DG7" s="36">
        <v>94.57</v>
      </c>
      <c r="DH7" s="36">
        <v>15.1</v>
      </c>
      <c r="DI7" s="36">
        <v>15.99</v>
      </c>
      <c r="DJ7" s="36">
        <v>16.96</v>
      </c>
      <c r="DK7" s="36">
        <v>18.03</v>
      </c>
      <c r="DL7" s="36">
        <v>29.63</v>
      </c>
      <c r="DM7" s="36">
        <v>28.99</v>
      </c>
      <c r="DN7" s="36">
        <v>29.9</v>
      </c>
      <c r="DO7" s="36">
        <v>30.56</v>
      </c>
      <c r="DP7" s="36">
        <v>31.06</v>
      </c>
      <c r="DQ7" s="36">
        <v>42</v>
      </c>
      <c r="DR7" s="36">
        <v>36.270000000000003</v>
      </c>
      <c r="DS7" s="36">
        <v>0.44</v>
      </c>
      <c r="DT7" s="36">
        <v>1.08</v>
      </c>
      <c r="DU7" s="36">
        <v>2.14</v>
      </c>
      <c r="DV7" s="36">
        <v>2.5499999999999998</v>
      </c>
      <c r="DW7" s="36">
        <v>3.18</v>
      </c>
      <c r="DX7" s="36">
        <v>5.77</v>
      </c>
      <c r="DY7" s="36">
        <v>6.06</v>
      </c>
      <c r="DZ7" s="36">
        <v>6.24</v>
      </c>
      <c r="EA7" s="36">
        <v>6.43</v>
      </c>
      <c r="EB7" s="36">
        <v>6.95</v>
      </c>
      <c r="EC7" s="36">
        <v>4.3499999999999996</v>
      </c>
      <c r="ED7" s="36">
        <v>0.01</v>
      </c>
      <c r="EE7" s="36">
        <v>0.01</v>
      </c>
      <c r="EF7" s="36">
        <v>0.01</v>
      </c>
      <c r="EG7" s="36">
        <v>0</v>
      </c>
      <c r="EH7" s="36">
        <v>0</v>
      </c>
      <c r="EI7" s="36">
        <v>0.34</v>
      </c>
      <c r="EJ7" s="36">
        <v>0.35</v>
      </c>
      <c r="EK7" s="36">
        <v>0.35</v>
      </c>
      <c r="EL7" s="36">
        <v>0.37</v>
      </c>
      <c r="EM7" s="36">
        <v>0.38</v>
      </c>
      <c r="EN7" s="36">
        <v>0.17</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2016-02-22T07:27:28Z</cp:lastPrinted>
  <dcterms:created xsi:type="dcterms:W3CDTF">2016-02-03T07:44:34Z</dcterms:created>
  <dcterms:modified xsi:type="dcterms:W3CDTF">2016-02-24T07:45:29Z</dcterms:modified>
</cp:coreProperties>
</file>