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456" yWindow="276" windowWidth="16608" windowHeight="781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B10"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B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<sst xmlns="http://schemas.openxmlformats.org/spreadsheetml/2006/main" count="220" uniqueCount="110">
  <si>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</si>
  <si>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</si>
  <si>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</si>
  <si>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</si>
  <si>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</si>
  <si>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</si>
  <si>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</si>
  <si>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</si>
  <si>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</si>
  <si>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</si>
  <si>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</si>
  <si>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</si>
  <si>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</si>
  <si>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</si>
  <si>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</si>
  <si>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</si>
  <si>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</si>
  <si>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</si>
  <si>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</si>
  <si>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</si>
  <si>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</si>
  <si>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</si>
  <si>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</si>
  <si>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</si>
  <si>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</si>
  <si>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</si>
  <si>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</si>
  <si>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</si>
  <si>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</si>
  <si>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</si>
  <si>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</si>
  <si>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</si>
  <si>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</si>
  <si>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</si>
  <si>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</si>
  <si>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</si>
  <si>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</si>
  <si>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</si>
  <si>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</si>
  <si>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</si>
  <si>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</si>
  <si>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</si>
  <si>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</si>
  <si>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</si>
  <si>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</si>
  <si>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</si>
  <si>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</si>
  <si>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</si>
  <si>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</si>
  <si>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</si>
  <si>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</si>
  <si>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</si>
  <si>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</si>
  <si>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</si>
  <si>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</si>
  <si>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</si>
  <si>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</si>
  <si>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</si>
  <si>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</si>
  <si>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</si>
  <si>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</si>
  <si>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</si>
  <si>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</si>
  <si>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</si>
  <si>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</si>
  <si>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</si>
  <si>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</si>
  <si>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</si>
  <si>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</si>
  <si>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</si>
  <si>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</si>
  <si>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</si>
  <si>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</si>
  <si>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</si>
  <si>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</si>
  <si>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</si>
  <si>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</si>
  <si>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</si>
  <si>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</si>
  <si>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</si>
  <si>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</si>
  <si>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</si>
  <si>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</si>
  <si>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</si>
  <si>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</si>
  <si>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</si>
  <si>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</si>
  <si>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</si>
  <si>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</si>
  <si>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</si>
  <si>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</si>
  <si>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</si>
  <si>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</si>
  <si>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</si>
  <si>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</si>
  <si>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</si>
  <si>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</si>
  <si>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</si>
  <si>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</si>
  <si>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</si>
  <si>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</si>
  <si>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</si>
  <si>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</si>
  <si>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</si>
  <si>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</si>
  <si>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</si>
  <si>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</si>
  <si>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①経常収支比率は、類似団体平均をやや下回っているが、100％は超えている。使用料収入が減少傾向にあるため、引き続き経営の効率化を進めていく。
②累積欠損金比率は、会計制度の見直しにより、平成26年度末の累積欠損金は発生していないが、今後も累積欠損金が発生しないよう引き続き経営の効率化を進めていく。
③流動比率は、平成26年度の会計制度の見直しにより減少しているが、類似団体平均よりも高く十分な支払能力がある状態である。
④企業債現在高対事業規模比率は、これまで企業債残高の削減に取り組んできたため、類似団体平均よりもやや下回っている。
⑤経費回収率は、使用料収入の減少により、100％を下回っているため、経営の効率化を進め、数値の改善を図っていく。
⑥汚水処理原価はこれまでの経営の効率化により、類似団体平均よりもやや下回っているが、上昇傾向にあり、引き続きより一層の経営の効率化を進めていく必要がある。
⑦施設利用率は類似団体平均よりも高く、概ね適切な施設規模と考えられる。
⑧水洗化率は概ね100％に近い数値となっている。
</t>
    <rPh sb="1" eb="3">
      <t>ケイジョウ</t>
    </rPh>
    <rPh sb="3" eb="5">
      <t>シュウシ</t>
    </rPh>
    <rPh sb="5" eb="7">
      <t>ヒリツ</t>
    </rPh>
    <rPh sb="9" eb="11">
      <t>ルイジ</t>
    </rPh>
    <rPh sb="11" eb="13">
      <t>ダンタイ</t>
    </rPh>
    <rPh sb="13" eb="15">
      <t>ヘイキン</t>
    </rPh>
    <rPh sb="18" eb="20">
      <t>シタマワ</t>
    </rPh>
    <rPh sb="31" eb="32">
      <t>コ</t>
    </rPh>
    <rPh sb="37" eb="40">
      <t>シヨウリョウ</t>
    </rPh>
    <rPh sb="40" eb="42">
      <t>シュウニュウ</t>
    </rPh>
    <rPh sb="43" eb="45">
      <t>ゲンショウ</t>
    </rPh>
    <rPh sb="45" eb="47">
      <t>ケイコウ</t>
    </rPh>
    <rPh sb="53" eb="54">
      <t>ヒ</t>
    </rPh>
    <rPh sb="55" eb="56">
      <t>ツヅ</t>
    </rPh>
    <rPh sb="57" eb="59">
      <t>ケイエイ</t>
    </rPh>
    <rPh sb="60" eb="62">
      <t>コウリツ</t>
    </rPh>
    <rPh sb="62" eb="63">
      <t>カ</t>
    </rPh>
    <rPh sb="64" eb="65">
      <t>スス</t>
    </rPh>
    <rPh sb="72" eb="74">
      <t>ルイセキ</t>
    </rPh>
    <rPh sb="74" eb="77">
      <t>ケッソンキン</t>
    </rPh>
    <rPh sb="77" eb="79">
      <t>ヒリツ</t>
    </rPh>
    <rPh sb="81" eb="83">
      <t>カイケイ</t>
    </rPh>
    <rPh sb="83" eb="85">
      <t>セイド</t>
    </rPh>
    <rPh sb="86" eb="88">
      <t>ミナオ</t>
    </rPh>
    <rPh sb="93" eb="95">
      <t>ヘイセイ</t>
    </rPh>
    <rPh sb="97" eb="99">
      <t>ネンド</t>
    </rPh>
    <rPh sb="99" eb="100">
      <t>マツ</t>
    </rPh>
    <rPh sb="101" eb="103">
      <t>ルイセキ</t>
    </rPh>
    <rPh sb="103" eb="106">
      <t>ケッソンキン</t>
    </rPh>
    <rPh sb="107" eb="109">
      <t>ハッセイ</t>
    </rPh>
    <rPh sb="116" eb="118">
      <t>コンゴ</t>
    </rPh>
    <rPh sb="119" eb="121">
      <t>ルイセキ</t>
    </rPh>
    <rPh sb="121" eb="124">
      <t>ケッソンキン</t>
    </rPh>
    <rPh sb="125" eb="127">
      <t>ハッセイ</t>
    </rPh>
    <rPh sb="132" eb="133">
      <t>ヒ</t>
    </rPh>
    <rPh sb="134" eb="135">
      <t>ツヅ</t>
    </rPh>
    <rPh sb="136" eb="138">
      <t>ケイエイ</t>
    </rPh>
    <rPh sb="139" eb="142">
      <t>コウリツカ</t>
    </rPh>
    <rPh sb="143" eb="144">
      <t>スス</t>
    </rPh>
    <rPh sb="151" eb="153">
      <t>リュウドウ</t>
    </rPh>
    <rPh sb="153" eb="155">
      <t>ヒリツ</t>
    </rPh>
    <rPh sb="157" eb="159">
      <t>ヘイセイ</t>
    </rPh>
    <rPh sb="161" eb="163">
      <t>ネンド</t>
    </rPh>
    <rPh sb="164" eb="166">
      <t>カイケイ</t>
    </rPh>
    <rPh sb="166" eb="168">
      <t>セイド</t>
    </rPh>
    <rPh sb="169" eb="171">
      <t>ミナオ</t>
    </rPh>
    <rPh sb="175" eb="177">
      <t>ゲンショウ</t>
    </rPh>
    <rPh sb="183" eb="185">
      <t>ルイジ</t>
    </rPh>
    <rPh sb="185" eb="187">
      <t>ダンタイ</t>
    </rPh>
    <rPh sb="187" eb="189">
      <t>ヘイキン</t>
    </rPh>
    <rPh sb="192" eb="193">
      <t>タカ</t>
    </rPh>
    <rPh sb="194" eb="196">
      <t>ジュウブン</t>
    </rPh>
    <rPh sb="197" eb="199">
      <t>シハラ</t>
    </rPh>
    <rPh sb="199" eb="201">
      <t>ノウリョク</t>
    </rPh>
    <rPh sb="204" eb="206">
      <t>ジョウタイ</t>
    </rPh>
    <rPh sb="212" eb="214">
      <t>キギョウ</t>
    </rPh>
    <rPh sb="214" eb="215">
      <t>サイ</t>
    </rPh>
    <rPh sb="215" eb="217">
      <t>ゲンザイ</t>
    </rPh>
    <rPh sb="217" eb="218">
      <t>ダカ</t>
    </rPh>
    <rPh sb="218" eb="219">
      <t>タイ</t>
    </rPh>
    <rPh sb="219" eb="221">
      <t>ジギョウ</t>
    </rPh>
    <rPh sb="221" eb="223">
      <t>キボ</t>
    </rPh>
    <rPh sb="223" eb="225">
      <t>ヒリツ</t>
    </rPh>
    <rPh sb="231" eb="233">
      <t>キギョウ</t>
    </rPh>
    <rPh sb="233" eb="234">
      <t>サイ</t>
    </rPh>
    <rPh sb="234" eb="236">
      <t>ザンダカ</t>
    </rPh>
    <rPh sb="237" eb="239">
      <t>サクゲン</t>
    </rPh>
    <rPh sb="240" eb="241">
      <t>ト</t>
    </rPh>
    <rPh sb="242" eb="243">
      <t>ク</t>
    </rPh>
    <rPh sb="250" eb="252">
      <t>ルイジ</t>
    </rPh>
    <rPh sb="252" eb="254">
      <t>ダンタイ</t>
    </rPh>
    <rPh sb="254" eb="256">
      <t>ヘイキン</t>
    </rPh>
    <rPh sb="261" eb="263">
      <t>シタマワ</t>
    </rPh>
    <rPh sb="270" eb="272">
      <t>ケイヒ</t>
    </rPh>
    <rPh sb="272" eb="274">
      <t>カイシュウ</t>
    </rPh>
    <rPh sb="274" eb="275">
      <t>リツ</t>
    </rPh>
    <rPh sb="277" eb="280">
      <t>シヨウリョウ</t>
    </rPh>
    <rPh sb="280" eb="282">
      <t>シュウニュウ</t>
    </rPh>
    <rPh sb="283" eb="285">
      <t>ゲンショウ</t>
    </rPh>
    <rPh sb="303" eb="305">
      <t>ケイエイ</t>
    </rPh>
    <rPh sb="306" eb="309">
      <t>コウリツカ</t>
    </rPh>
    <rPh sb="310" eb="311">
      <t>スス</t>
    </rPh>
    <rPh sb="313" eb="315">
      <t>スウチ</t>
    </rPh>
    <rPh sb="316" eb="318">
      <t>カイゼン</t>
    </rPh>
    <rPh sb="319" eb="320">
      <t>ハカ</t>
    </rPh>
    <rPh sb="327" eb="329">
      <t>オスイ</t>
    </rPh>
    <rPh sb="329" eb="331">
      <t>ショリ</t>
    </rPh>
    <rPh sb="331" eb="333">
      <t>ゲンカ</t>
    </rPh>
    <rPh sb="339" eb="341">
      <t>ケイエイ</t>
    </rPh>
    <rPh sb="342" eb="345">
      <t>コウリツカ</t>
    </rPh>
    <rPh sb="349" eb="351">
      <t>ルイジ</t>
    </rPh>
    <rPh sb="351" eb="353">
      <t>ダンタイ</t>
    </rPh>
    <rPh sb="353" eb="355">
      <t>ヘイキン</t>
    </rPh>
    <rPh sb="360" eb="362">
      <t>シタマワ</t>
    </rPh>
    <rPh sb="368" eb="370">
      <t>ジョウショウ</t>
    </rPh>
    <rPh sb="370" eb="372">
      <t>ケイコウ</t>
    </rPh>
    <rPh sb="376" eb="377">
      <t>ヒ</t>
    </rPh>
    <rPh sb="378" eb="379">
      <t>ツヅ</t>
    </rPh>
    <rPh sb="382" eb="384">
      <t>イッソウ</t>
    </rPh>
    <rPh sb="385" eb="387">
      <t>ケイエイ</t>
    </rPh>
    <rPh sb="388" eb="391">
      <t>コウリツカ</t>
    </rPh>
    <rPh sb="392" eb="393">
      <t>スス</t>
    </rPh>
    <rPh sb="397" eb="399">
      <t>ヒツヨウ</t>
    </rPh>
    <rPh sb="405" eb="407">
      <t>シセツ</t>
    </rPh>
    <rPh sb="407" eb="409">
      <t>リヨウ</t>
    </rPh>
    <rPh sb="409" eb="410">
      <t>リツ</t>
    </rPh>
    <rPh sb="415" eb="417">
      <t>ヘイキン</t>
    </rPh>
    <rPh sb="420" eb="421">
      <t>タカ</t>
    </rPh>
    <rPh sb="425" eb="427">
      <t>テキセツ</t>
    </rPh>
    <rPh sb="428" eb="430">
      <t>シセツ</t>
    </rPh>
    <rPh sb="430" eb="432">
      <t>キボ</t>
    </rPh>
    <rPh sb="433" eb="434">
      <t>カンガ</t>
    </rPh>
    <rPh sb="441" eb="444">
      <t>スイセンカ</t>
    </rPh>
    <rPh sb="444" eb="445">
      <t>リツ</t>
    </rPh>
    <rPh sb="446" eb="447">
      <t>オオム</t>
    </rPh>
    <rPh sb="455" eb="456">
      <t>スウ</t>
    </rPh>
    <phoneticPr fontId="4"/>
  </si>
  <si>
    <t>①有形固定資産減価償却率については、平成26年度の会計制度見直しによるみなし償却制度の廃止により、大きく増加している。
①有形固定資産減価償却率、②管渠老朽化率、③管渠改善率とも類似団体平均と比べて数値に大きな差はないが、昭和40年代後半に集中的に整備した施設の老朽化が進んでおり、法定耐用年数を超える施設が今後増加していく。そのため、管更生などによる管渠の長寿命化も行いながら事業費の平準化を図り、改築更新のペースを加速させていく。</t>
    <rPh sb="1" eb="3">
      <t>ユウケイ</t>
    </rPh>
    <rPh sb="3" eb="5">
      <t>コテイ</t>
    </rPh>
    <rPh sb="5" eb="7">
      <t>シサン</t>
    </rPh>
    <rPh sb="7" eb="9">
      <t>ゲンカ</t>
    </rPh>
    <rPh sb="9" eb="11">
      <t>ショウキャク</t>
    </rPh>
    <rPh sb="11" eb="12">
      <t>リツ</t>
    </rPh>
    <rPh sb="18" eb="20">
      <t>ヘイセイ</t>
    </rPh>
    <rPh sb="22" eb="24">
      <t>ネンド</t>
    </rPh>
    <rPh sb="61" eb="63">
      <t>ユウケイ</t>
    </rPh>
    <rPh sb="63" eb="65">
      <t>コテイ</t>
    </rPh>
    <rPh sb="65" eb="67">
      <t>シサン</t>
    </rPh>
    <rPh sb="67" eb="69">
      <t>ゲンカ</t>
    </rPh>
    <rPh sb="69" eb="71">
      <t>ショウキャク</t>
    </rPh>
    <rPh sb="71" eb="72">
      <t>リツ</t>
    </rPh>
    <rPh sb="74" eb="76">
      <t>カンキョ</t>
    </rPh>
    <rPh sb="76" eb="79">
      <t>ロウキュウカ</t>
    </rPh>
    <rPh sb="79" eb="80">
      <t>リツ</t>
    </rPh>
    <rPh sb="82" eb="84">
      <t>カンキョ</t>
    </rPh>
    <rPh sb="84" eb="86">
      <t>カイゼン</t>
    </rPh>
    <rPh sb="86" eb="87">
      <t>リツ</t>
    </rPh>
    <rPh sb="93" eb="95">
      <t>ヘイキン</t>
    </rPh>
    <phoneticPr fontId="4"/>
  </si>
  <si>
    <t>現状は概ね安定的な経営を行えているといえるが、⑤経費回収率がやや低い状況にある。今後、下水道使用料収入が減少傾向にある一方で、老朽化した施設の改築更新に伴う費用が増加するため、引き続き業務改善や民間活力の導入など経営のより一層の効率化を図っていく。</t>
    <rPh sb="0" eb="2">
      <t>ゲンジョウ</t>
    </rPh>
    <rPh sb="3" eb="4">
      <t>オオム</t>
    </rPh>
    <rPh sb="5" eb="8">
      <t>アンテイテキ</t>
    </rPh>
    <rPh sb="9" eb="11">
      <t>ケイエイ</t>
    </rPh>
    <rPh sb="12" eb="13">
      <t>オコナ</t>
    </rPh>
    <rPh sb="40" eb="42">
      <t>コンゴ</t>
    </rPh>
    <rPh sb="43" eb="46">
      <t>ゲスイドウ</t>
    </rPh>
    <rPh sb="46" eb="49">
      <t>シヨウリョウ</t>
    </rPh>
    <rPh sb="49" eb="51">
      <t>シュウニュウ</t>
    </rPh>
    <rPh sb="59" eb="61">
      <t>イッポウ</t>
    </rPh>
    <rPh sb="88" eb="89">
      <t>ヒ</t>
    </rPh>
    <rPh sb="90" eb="91">
      <t>ツヅ</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</si>
</sst>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0.39</c:v>
                </c:pt>
                <c:pt idx="1">
                  <c:v>0.26</c:v>
                </c:pt>
                <c:pt idx="2">
                  <c:v>0.33</c:v>
                </c:pt>
                <c:pt idx="3">
                  <c:v>0.63</c:v>
                </c:pt>
                <c:pt idx="4">
                  <c:v>0.35</c:v>
                </c:pt>
              </c:numCache>
            </c:numRef>
          </c:val>
        </c:ser>
        <c:dLbls>
          <c:showLegendKey val="0"/>
          <c:showVal val="0"/>
          <c:showCatName val="0"/>
          <c:showSerName val="0"/>
          <c:showPercent val="0"/>
          <c:showBubbleSize val="0"/>
        </c:dLbls>
        <c:gapWidth val="150"/>
        <c:axId val="318472576"/>
        <c:axId val="318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18472576"/>
        <c:axId val="318474880"/>
      </c:lineChart>
      <c:dateAx>
        <c:axId val="318472576"/>
        <c:scaling>
          <c:orientation val="minMax"/>
        </c:scaling>
        <c:delete val="1"/>
        <c:axPos val="b"/>
        <c:numFmt formatCode="ge" sourceLinked="1"/>
        <c:majorTickMark val="none"/>
        <c:minorTickMark val="none"/>
        <c:tickLblPos val="none"/>
        <c:crossAx val="318474880"/>
        <c:crosses val="autoZero"/>
        <c:auto val="1"/>
        <c:lblOffset val="100"/>
        <c:baseTimeUnit val="years"/>
      </c:dateAx>
      <c:valAx>
        <c:axId val="318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58.24</c:v>
                </c:pt>
                <c:pt idx="1">
                  <c:v>59.06</c:v>
                </c:pt>
                <c:pt idx="2">
                  <c:v>69.900000000000006</c:v>
                </c:pt>
                <c:pt idx="3">
                  <c:v>70.099999999999994</c:v>
                </c:pt>
                <c:pt idx="4">
                  <c:v>69.87</c:v>
                </c:pt>
              </c:numCache>
            </c:numRef>
          </c:val>
        </c:ser>
        <c:dLbls>
          <c:showLegendKey val="0"/>
          <c:showVal val="0"/>
          <c:showCatName val="0"/>
          <c:showSerName val="0"/>
          <c:showPercent val="0"/>
          <c:showBubbleSize val="0"/>
        </c:dLbls>
        <c:gapWidth val="150"/>
        <c:axId val="318163584"/>
        <c:axId val="318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163584"/>
        <c:axId val="318440192"/>
      </c:lineChart>
      <c:dateAx>
        <c:axId val="318163584"/>
        <c:scaling>
          <c:orientation val="minMax"/>
        </c:scaling>
        <c:delete val="1"/>
        <c:axPos val="b"/>
        <c:numFmt formatCode="ge" sourceLinked="1"/>
        <c:majorTickMark val="none"/>
        <c:minorTickMark val="none"/>
        <c:tickLblPos val="none"/>
        <c:crossAx val="318440192"/>
        <c:crosses val="autoZero"/>
        <c:auto val="1"/>
        <c:lblOffset val="100"/>
        <c:baseTimeUnit val="years"/>
      </c:dateAx>
      <c:valAx>
        <c:axId val="318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99.86</c:v>
                </c:pt>
                <c:pt idx="1">
                  <c:v>99.86</c:v>
                </c:pt>
                <c:pt idx="2">
                  <c:v>99.87</c:v>
                </c:pt>
                <c:pt idx="3">
                  <c:v>99.87</c:v>
                </c:pt>
                <c:pt idx="4">
                  <c:v>99.88</c:v>
                </c:pt>
              </c:numCache>
            </c:numRef>
          </c:val>
        </c:ser>
        <c:dLbls>
          <c:showLegendKey val="0"/>
          <c:showVal val="0"/>
          <c:showCatName val="0"/>
          <c:showSerName val="0"/>
          <c:showPercent val="0"/>
          <c:showBubbleSize val="0"/>
        </c:dLbls>
        <c:gapWidth val="150"/>
        <c:axId val="318458112"/>
        <c:axId val="318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58112"/>
        <c:axId val="318460288"/>
      </c:lineChart>
      <c:dateAx>
        <c:axId val="318458112"/>
        <c:scaling>
          <c:orientation val="minMax"/>
        </c:scaling>
        <c:delete val="1"/>
        <c:axPos val="b"/>
        <c:numFmt formatCode="ge" sourceLinked="1"/>
        <c:majorTickMark val="none"/>
        <c:minorTickMark val="none"/>
        <c:tickLblPos val="none"/>
        <c:crossAx val="318460288"/>
        <c:crosses val="autoZero"/>
        <c:auto val="1"/>
        <c:lblOffset val="100"/>
        <c:baseTimeUnit val="years"/>
      </c:dateAx>
      <c:valAx>
        <c:axId val="318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107.12</c:v>
                </c:pt>
                <c:pt idx="1">
                  <c:v>102.31</c:v>
                </c:pt>
                <c:pt idx="2">
                  <c:v>102.6</c:v>
                </c:pt>
                <c:pt idx="3">
                  <c:v>103.65</c:v>
                </c:pt>
                <c:pt idx="4">
                  <c:v>101.08</c:v>
                </c:pt>
              </c:numCache>
            </c:numRef>
          </c:val>
        </c:ser>
        <c:dLbls>
          <c:showLegendKey val="0"/>
          <c:showVal val="0"/>
          <c:showCatName val="0"/>
          <c:showSerName val="0"/>
          <c:showPercent val="0"/>
          <c:showBubbleSize val="0"/>
        </c:dLbls>
        <c:gapWidth val="150"/>
        <c:axId val="318497920"/>
        <c:axId val="3185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8497920"/>
        <c:axId val="318500224"/>
      </c:lineChart>
      <c:dateAx>
        <c:axId val="318497920"/>
        <c:scaling>
          <c:orientation val="minMax"/>
        </c:scaling>
        <c:delete val="1"/>
        <c:axPos val="b"/>
        <c:numFmt formatCode="ge" sourceLinked="1"/>
        <c:majorTickMark val="none"/>
        <c:minorTickMark val="none"/>
        <c:tickLblPos val="none"/>
        <c:crossAx val="318500224"/>
        <c:crosses val="autoZero"/>
        <c:auto val="1"/>
        <c:lblOffset val="100"/>
        <c:baseTimeUnit val="years"/>
      </c:dateAx>
      <c:valAx>
        <c:axId val="3185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30.28</c:v>
                </c:pt>
                <c:pt idx="1">
                  <c:v>30.07</c:v>
                </c:pt>
                <c:pt idx="2">
                  <c:v>29.99</c:v>
                </c:pt>
                <c:pt idx="3">
                  <c:v>30.06</c:v>
                </c:pt>
                <c:pt idx="4">
                  <c:v>44.64</c:v>
                </c:pt>
              </c:numCache>
            </c:numRef>
          </c:val>
        </c:ser>
        <c:dLbls>
          <c:showLegendKey val="0"/>
          <c:showVal val="0"/>
          <c:showCatName val="0"/>
          <c:showSerName val="0"/>
          <c:showPercent val="0"/>
          <c:showBubbleSize val="0"/>
        </c:dLbls>
        <c:gapWidth val="150"/>
        <c:axId val="323048192"/>
        <c:axId val="3230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23048192"/>
        <c:axId val="323050496"/>
      </c:lineChart>
      <c:dateAx>
        <c:axId val="323048192"/>
        <c:scaling>
          <c:orientation val="minMax"/>
        </c:scaling>
        <c:delete val="1"/>
        <c:axPos val="b"/>
        <c:numFmt formatCode="ge" sourceLinked="1"/>
        <c:majorTickMark val="none"/>
        <c:minorTickMark val="none"/>
        <c:tickLblPos val="none"/>
        <c:crossAx val="323050496"/>
        <c:crosses val="autoZero"/>
        <c:auto val="1"/>
        <c:lblOffset val="100"/>
        <c:baseTimeUnit val="years"/>
      </c:dateAx>
      <c:valAx>
        <c:axId val="3230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2.85</c:v>
                </c:pt>
                <c:pt idx="1">
                  <c:v>3.62</c:v>
                </c:pt>
                <c:pt idx="2">
                  <c:v>4.4400000000000004</c:v>
                </c:pt>
                <c:pt idx="3">
                  <c:v>5.48</c:v>
                </c:pt>
                <c:pt idx="4">
                  <c:v>6.49</c:v>
                </c:pt>
              </c:numCache>
            </c:numRef>
          </c:val>
        </c:ser>
        <c:dLbls>
          <c:showLegendKey val="0"/>
          <c:showVal val="0"/>
          <c:showCatName val="0"/>
          <c:showSerName val="0"/>
          <c:showPercent val="0"/>
          <c:showBubbleSize val="0"/>
        </c:dLbls>
        <c:gapWidth val="150"/>
        <c:axId val="323172224"/>
        <c:axId val="323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23172224"/>
        <c:axId val="323179264"/>
      </c:lineChart>
      <c:dateAx>
        <c:axId val="323172224"/>
        <c:scaling>
          <c:orientation val="minMax"/>
        </c:scaling>
        <c:delete val="1"/>
        <c:axPos val="b"/>
        <c:numFmt formatCode="ge" sourceLinked="1"/>
        <c:majorTickMark val="none"/>
        <c:minorTickMark val="none"/>
        <c:tickLblPos val="none"/>
        <c:crossAx val="323179264"/>
        <c:crosses val="autoZero"/>
        <c:auto val="1"/>
        <c:lblOffset val="100"/>
        <c:baseTimeUnit val="years"/>
      </c:dateAx>
      <c:valAx>
        <c:axId val="323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34.72</c:v>
                </c:pt>
                <c:pt idx="1">
                  <c:v>36.380000000000003</c:v>
                </c:pt>
                <c:pt idx="2">
                  <c:v>36.24</c:v>
                </c:pt>
                <c:pt idx="3">
                  <c:v>31.59</c:v>
                </c:pt>
                <c:pt idx="4" formatCode="#,##0.00;&quot;△&quot;#,##0.00">
                  <c:v>0</c:v>
                </c:pt>
              </c:numCache>
            </c:numRef>
          </c:val>
        </c:ser>
        <c:dLbls>
          <c:showLegendKey val="0"/>
          <c:showVal val="0"/>
          <c:showCatName val="0"/>
          <c:showSerName val="0"/>
          <c:showPercent val="0"/>
          <c:showBubbleSize val="0"/>
        </c:dLbls>
        <c:gapWidth val="150"/>
        <c:axId val="323222528"/>
        <c:axId val="323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23222528"/>
        <c:axId val="323753472"/>
      </c:lineChart>
      <c:dateAx>
        <c:axId val="323222528"/>
        <c:scaling>
          <c:orientation val="minMax"/>
        </c:scaling>
        <c:delete val="1"/>
        <c:axPos val="b"/>
        <c:numFmt formatCode="ge" sourceLinked="1"/>
        <c:majorTickMark val="none"/>
        <c:minorTickMark val="none"/>
        <c:tickLblPos val="none"/>
        <c:crossAx val="323753472"/>
        <c:crosses val="autoZero"/>
        <c:auto val="1"/>
        <c:lblOffset val="100"/>
        <c:baseTimeUnit val="years"/>
      </c:dateAx>
      <c:valAx>
        <c:axId val="323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247.23</c:v>
                </c:pt>
                <c:pt idx="1">
                  <c:v>365.15</c:v>
                </c:pt>
                <c:pt idx="2">
                  <c:v>406.25</c:v>
                </c:pt>
                <c:pt idx="3">
                  <c:v>566.55999999999995</c:v>
                </c:pt>
                <c:pt idx="4">
                  <c:v>216.18</c:v>
                </c:pt>
              </c:numCache>
            </c:numRef>
          </c:val>
        </c:ser>
        <c:dLbls>
          <c:showLegendKey val="0"/>
          <c:showVal val="0"/>
          <c:showCatName val="0"/>
          <c:showSerName val="0"/>
          <c:showPercent val="0"/>
          <c:showBubbleSize val="0"/>
        </c:dLbls>
        <c:gapWidth val="150"/>
        <c:axId val="324450944"/>
        <c:axId val="339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24450944"/>
        <c:axId val="339768064"/>
      </c:lineChart>
      <c:dateAx>
        <c:axId val="324450944"/>
        <c:scaling>
          <c:orientation val="minMax"/>
        </c:scaling>
        <c:delete val="1"/>
        <c:axPos val="b"/>
        <c:numFmt formatCode="ge" sourceLinked="1"/>
        <c:majorTickMark val="none"/>
        <c:minorTickMark val="none"/>
        <c:tickLblPos val="none"/>
        <c:crossAx val="339768064"/>
        <c:crosses val="autoZero"/>
        <c:auto val="1"/>
        <c:lblOffset val="100"/>
        <c:baseTimeUnit val="years"/>
      </c:dateAx>
      <c:valAx>
        <c:axId val="339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676.08</c:v>
                </c:pt>
                <c:pt idx="1">
                  <c:v>699.13</c:v>
                </c:pt>
                <c:pt idx="2">
                  <c:v>700.73</c:v>
                </c:pt>
                <c:pt idx="3">
                  <c:v>584.35</c:v>
                </c:pt>
                <c:pt idx="4">
                  <c:v>583.77</c:v>
                </c:pt>
              </c:numCache>
            </c:numRef>
          </c:val>
        </c:ser>
        <c:dLbls>
          <c:showLegendKey val="0"/>
          <c:showVal val="0"/>
          <c:showCatName val="0"/>
          <c:showSerName val="0"/>
          <c:showPercent val="0"/>
          <c:showBubbleSize val="0"/>
        </c:dLbls>
        <c:gapWidth val="150"/>
        <c:axId val="318111744"/>
        <c:axId val="3181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18111744"/>
        <c:axId val="318113664"/>
      </c:lineChart>
      <c:dateAx>
        <c:axId val="318111744"/>
        <c:scaling>
          <c:orientation val="minMax"/>
        </c:scaling>
        <c:delete val="1"/>
        <c:axPos val="b"/>
        <c:numFmt formatCode="ge" sourceLinked="1"/>
        <c:majorTickMark val="none"/>
        <c:minorTickMark val="none"/>
        <c:tickLblPos val="none"/>
        <c:crossAx val="318113664"/>
        <c:crosses val="autoZero"/>
        <c:auto val="1"/>
        <c:lblOffset val="100"/>
        <c:baseTimeUnit val="years"/>
      </c:dateAx>
      <c:valAx>
        <c:axId val="3181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101.86</c:v>
                </c:pt>
                <c:pt idx="1">
                  <c:v>96.73</c:v>
                </c:pt>
                <c:pt idx="2">
                  <c:v>96.94</c:v>
                </c:pt>
                <c:pt idx="3">
                  <c:v>98.85</c:v>
                </c:pt>
                <c:pt idx="4">
                  <c:v>95.86</c:v>
                </c:pt>
              </c:numCache>
            </c:numRef>
          </c:val>
        </c:ser>
        <c:dLbls>
          <c:showLegendKey val="0"/>
          <c:showVal val="0"/>
          <c:showCatName val="0"/>
          <c:showSerName val="0"/>
          <c:showPercent val="0"/>
          <c:showBubbleSize val="0"/>
        </c:dLbls>
        <c:gapWidth val="150"/>
        <c:axId val="318131584"/>
        <c:axId val="3181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131584"/>
        <c:axId val="318137856"/>
      </c:lineChart>
      <c:dateAx>
        <c:axId val="318131584"/>
        <c:scaling>
          <c:orientation val="minMax"/>
        </c:scaling>
        <c:delete val="1"/>
        <c:axPos val="b"/>
        <c:numFmt formatCode="ge" sourceLinked="1"/>
        <c:majorTickMark val="none"/>
        <c:minorTickMark val="none"/>
        <c:tickLblPos val="none"/>
        <c:crossAx val="318137856"/>
        <c:crosses val="autoZero"/>
        <c:auto val="1"/>
        <c:lblOffset val="100"/>
        <c:baseTimeUnit val="years"/>
      </c:dateAx>
      <c:valAx>
        <c:axId val="3181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106.56</c:v>
                </c:pt>
                <c:pt idx="1">
                  <c:v>111.76</c:v>
                </c:pt>
                <c:pt idx="2">
                  <c:v>111.51</c:v>
                </c:pt>
                <c:pt idx="3">
                  <c:v>109.89</c:v>
                </c:pt>
                <c:pt idx="4">
                  <c:v>112.6</c:v>
                </c:pt>
              </c:numCache>
            </c:numRef>
          </c:val>
        </c:ser>
        <c:dLbls>
          <c:showLegendKey val="0"/>
          <c:showVal val="0"/>
          <c:showCatName val="0"/>
          <c:showSerName val="0"/>
          <c:showPercent val="0"/>
          <c:showBubbleSize val="0"/>
        </c:dLbls>
        <c:gapWidth val="150"/>
        <c:axId val="318151680"/>
        <c:axId val="318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151680"/>
        <c:axId val="318153856"/>
      </c:lineChart>
      <c:dateAx>
        <c:axId val="318151680"/>
        <c:scaling>
          <c:orientation val="minMax"/>
        </c:scaling>
        <c:delete val="1"/>
        <c:axPos val="b"/>
        <c:numFmt formatCode="ge" sourceLinked="1"/>
        <c:majorTickMark val="none"/>
        <c:minorTickMark val="none"/>
        <c:tickLblPos val="none"/>
        <c:crossAx val="318153856"/>
        <c:crosses val="autoZero"/>
        <c:auto val="1"/>
        <c:lblOffset val="100"/>
        <c:baseTimeUnit val="years"/>
      </c:dateAx>
      <c:valAx>
        <c:axId val="3181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兵庫県　神戸市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1550831</v>
      </c>
      <c r="AM8" s="47"/>
      <c r="AN8" s="47"/>
      <c r="AO8" s="47"/>
      <c r="AP8" s="47"/>
      <c r="AQ8" s="47"/>
      <c r="AR8" s="47"/>
      <c r="AS8" s="47"/>
      <c r="AT8" s="43">
        <f>データ!S6</f>
        <v>557.02</v>
      </c>
      <c r="AU8" s="43"/>
      <c r="AV8" s="43"/>
      <c r="AW8" s="43"/>
      <c r="AX8" s="43"/>
      <c r="AY8" s="43"/>
      <c r="AZ8" s="43"/>
      <c r="BA8" s="43"/>
      <c r="BB8" s="43">
        <f>データ!T6</f>
        <v>2784.16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76.02</v>
      </c>
      <c r="J10" s="43"/>
      <c r="K10" s="43"/>
      <c r="L10" s="43"/>
      <c r="M10" s="43"/>
      <c r="N10" s="43"/>
      <c r="O10" s="43"/>
      <c r="P10" s="43">
        <f>データ!O6</f>
        <v>97.7</v>
      </c>
      <c r="Q10" s="43"/>
      <c r="R10" s="43"/>
      <c r="S10" s="43"/>
      <c r="T10" s="43"/>
      <c r="U10" s="43"/>
      <c r="V10" s="43"/>
      <c r="W10" s="43">
        <f>データ!P6</f>
        <v>95.58</v>
      </c>
      <c r="X10" s="43"/>
      <c r="Y10" s="43"/>
      <c r="Z10" s="43"/>
      <c r="AA10" s="43"/>
      <c r="AB10" s="43"/>
      <c r="AC10" s="43"/>
      <c r="AD10" s="47">
        <f>データ!Q6</f>
        <v>1566</v>
      </c>
      <c r="AE10" s="47"/>
      <c r="AF10" s="47"/>
      <c r="AG10" s="47"/>
      <c r="AH10" s="47"/>
      <c r="AI10" s="47"/>
      <c r="AJ10" s="47"/>
      <c r="AK10" s="2"/>
      <c r="AL10" s="47">
        <f>データ!U6</f>
        <v>1510676</v>
      </c>
      <c r="AM10" s="47"/>
      <c r="AN10" s="47"/>
      <c r="AO10" s="47"/>
      <c r="AP10" s="47"/>
      <c r="AQ10" s="47"/>
      <c r="AR10" s="47"/>
      <c r="AS10" s="47"/>
      <c r="AT10" s="43">
        <f>データ!V6</f>
        <v>169.87</v>
      </c>
      <c r="AU10" s="43"/>
      <c r="AV10" s="43"/>
      <c r="AW10" s="43"/>
      <c r="AX10" s="43"/>
      <c r="AY10" s="43"/>
      <c r="AZ10" s="43"/>
      <c r="BA10" s="43"/>
      <c r="BB10" s="43">
        <f>データ!W6</f>
        <v>8893.1299999999992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281000</v>
      </c>
      <c r="D6" s="31">
        <f t="shared" si="3"/>
        <v>46</v>
      </c>
      <c r="E6" s="31">
        <f t="shared" si="3"/>
        <v>17</v>
      </c>
      <c r="F6" s="31">
        <f t="shared" si="3"/>
        <v>1</v>
      </c>
      <c r="G6" s="31">
        <f t="shared" si="3"/>
        <v>0</v>
      </c>
      <c r="H6" s="31" t="str">
        <f t="shared" si="3"/>
        <v>兵庫県　神戸市</v>
      </c>
      <c r="I6" s="31" t="str">
        <f t="shared" si="3"/>
        <v>法適用</v>
      </c>
      <c r="J6" s="31" t="str">
        <f t="shared" si="3"/>
        <v>下水道事業</v>
      </c>
      <c r="K6" s="31" t="str">
        <f t="shared" si="3"/>
        <v>公共下水道</v>
      </c>
      <c r="L6" s="31" t="str">
        <f t="shared" si="3"/>
        <v>政令市等</v>
      </c>
      <c r="M6" s="32" t="str">
        <f t="shared" si="3"/>
        <v>-</v>
      </c>
      <c r="N6" s="32">
        <f t="shared" si="3"/>
        <v>76.02</v>
      </c>
      <c r="O6" s="32">
        <f t="shared" si="3"/>
        <v>97.7</v>
      </c>
      <c r="P6" s="32">
        <f t="shared" si="3"/>
        <v>95.58</v>
      </c>
      <c r="Q6" s="32">
        <f t="shared" si="3"/>
        <v>1566</v>
      </c>
      <c r="R6" s="32">
        <f t="shared" si="3"/>
        <v>1550831</v>
      </c>
      <c r="S6" s="32">
        <f t="shared" si="3"/>
        <v>557.02</v>
      </c>
      <c r="T6" s="32">
        <f t="shared" si="3"/>
        <v>2784.16</v>
      </c>
      <c r="U6" s="32">
        <f t="shared" si="3"/>
        <v>1510676</v>
      </c>
      <c r="V6" s="32">
        <f t="shared" si="3"/>
        <v>169.87</v>
      </c>
      <c r="W6" s="32">
        <f t="shared" si="3"/>
        <v>8893.1299999999992</v>
      </c>
      <c r="X6" s="33">
        <f>IF(X7="",NA(),X7)</f>
        <v>107.12</v>
      </c>
      <c r="Y6" s="33">
        <f t="shared" ref="Y6:AG6" si="4">IF(Y7="",NA(),Y7)</f>
        <v>102.31</v>
      </c>
      <c r="Z6" s="33">
        <f t="shared" si="4"/>
        <v>102.6</v>
      </c>
      <c r="AA6" s="33">
        <f t="shared" si="4"/>
        <v>103.65</v>
      </c>
      <c r="AB6" s="33">
        <f t="shared" si="4"/>
        <v>101.08</v>
      </c>
      <c r="AC6" s="33">
        <f t="shared" si="4"/>
        <v>105.47</v>
      </c>
      <c r="AD6" s="33">
        <f t="shared" si="4"/>
        <v>105.54</v>
      </c>
      <c r="AE6" s="33">
        <f t="shared" si="4"/>
        <v>105.85</v>
      </c>
      <c r="AF6" s="33">
        <f t="shared" si="4"/>
        <v>106.98</v>
      </c>
      <c r="AG6" s="33">
        <f t="shared" si="4"/>
        <v>108.24</v>
      </c>
      <c r="AH6" s="32" t="str">
        <f>IF(AH7="","",IF(AH7="-","【-】","【"&amp;SUBSTITUTE(TEXT(AH7,"#,##0.00"),"-","△")&amp;"】"))</f>
        <v>【107.74】</v>
      </c>
      <c r="AI6" s="33">
        <f>IF(AI7="",NA(),AI7)</f>
        <v>34.72</v>
      </c>
      <c r="AJ6" s="33">
        <f t="shared" ref="AJ6:AR6" si="5">IF(AJ7="",NA(),AJ7)</f>
        <v>36.380000000000003</v>
      </c>
      <c r="AK6" s="33">
        <f t="shared" si="5"/>
        <v>36.24</v>
      </c>
      <c r="AL6" s="33">
        <f t="shared" si="5"/>
        <v>31.59</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247.23</v>
      </c>
      <c r="AU6" s="33">
        <f t="shared" ref="AU6:BC6" si="6">IF(AU7="",NA(),AU7)</f>
        <v>365.15</v>
      </c>
      <c r="AV6" s="33">
        <f t="shared" si="6"/>
        <v>406.25</v>
      </c>
      <c r="AW6" s="33">
        <f t="shared" si="6"/>
        <v>566.55999999999995</v>
      </c>
      <c r="AX6" s="33">
        <f t="shared" si="6"/>
        <v>216.18</v>
      </c>
      <c r="AY6" s="33">
        <f t="shared" si="6"/>
        <v>189.52</v>
      </c>
      <c r="AZ6" s="33">
        <f t="shared" si="6"/>
        <v>178.08</v>
      </c>
      <c r="BA6" s="33">
        <f t="shared" si="6"/>
        <v>182.39</v>
      </c>
      <c r="BB6" s="33">
        <f t="shared" si="6"/>
        <v>187.05</v>
      </c>
      <c r="BC6" s="33">
        <f t="shared" si="6"/>
        <v>55.68</v>
      </c>
      <c r="BD6" s="32" t="str">
        <f>IF(BD7="","",IF(BD7="-","【-】","【"&amp;SUBSTITUTE(TEXT(BD7,"#,##0.00"),"-","△")&amp;"】"))</f>
        <v>【56.46】</v>
      </c>
      <c r="BE6" s="33">
        <f>IF(BE7="",NA(),BE7)</f>
        <v>676.08</v>
      </c>
      <c r="BF6" s="33">
        <f t="shared" ref="BF6:BN6" si="7">IF(BF7="",NA(),BF7)</f>
        <v>699.13</v>
      </c>
      <c r="BG6" s="33">
        <f t="shared" si="7"/>
        <v>700.73</v>
      </c>
      <c r="BH6" s="33">
        <f t="shared" si="7"/>
        <v>584.35</v>
      </c>
      <c r="BI6" s="33">
        <f t="shared" si="7"/>
        <v>583.77</v>
      </c>
      <c r="BJ6" s="33">
        <f t="shared" si="7"/>
        <v>707.57</v>
      </c>
      <c r="BK6" s="33">
        <f t="shared" si="7"/>
        <v>696.19</v>
      </c>
      <c r="BL6" s="33">
        <f t="shared" si="7"/>
        <v>671.46</v>
      </c>
      <c r="BM6" s="33">
        <f t="shared" si="7"/>
        <v>644.47</v>
      </c>
      <c r="BN6" s="33">
        <f t="shared" si="7"/>
        <v>627.59</v>
      </c>
      <c r="BO6" s="32" t="str">
        <f>IF(BO7="","",IF(BO7="-","【-】","【"&amp;SUBSTITUTE(TEXT(BO7,"#,##0.00"),"-","△")&amp;"】"))</f>
        <v>【776.35】</v>
      </c>
      <c r="BP6" s="33">
        <f>IF(BP7="",NA(),BP7)</f>
        <v>101.86</v>
      </c>
      <c r="BQ6" s="33">
        <f t="shared" ref="BQ6:BY6" si="8">IF(BQ7="",NA(),BQ7)</f>
        <v>96.73</v>
      </c>
      <c r="BR6" s="33">
        <f t="shared" si="8"/>
        <v>96.94</v>
      </c>
      <c r="BS6" s="33">
        <f t="shared" si="8"/>
        <v>98.85</v>
      </c>
      <c r="BT6" s="33">
        <f t="shared" si="8"/>
        <v>95.86</v>
      </c>
      <c r="BU6" s="33">
        <f t="shared" si="8"/>
        <v>107.3</v>
      </c>
      <c r="BV6" s="33">
        <f t="shared" si="8"/>
        <v>106.48</v>
      </c>
      <c r="BW6" s="33">
        <f t="shared" si="8"/>
        <v>107.64</v>
      </c>
      <c r="BX6" s="33">
        <f t="shared" si="8"/>
        <v>109.25</v>
      </c>
      <c r="BY6" s="33">
        <f t="shared" si="8"/>
        <v>113.93</v>
      </c>
      <c r="BZ6" s="32" t="str">
        <f>IF(BZ7="","",IF(BZ7="-","【-】","【"&amp;SUBSTITUTE(TEXT(BZ7,"#,##0.00"),"-","△")&amp;"】"))</f>
        <v>【96.57】</v>
      </c>
      <c r="CA6" s="33">
        <f>IF(CA7="",NA(),CA7)</f>
        <v>106.56</v>
      </c>
      <c r="CB6" s="33">
        <f t="shared" ref="CB6:CJ6" si="9">IF(CB7="",NA(),CB7)</f>
        <v>111.76</v>
      </c>
      <c r="CC6" s="33">
        <f t="shared" si="9"/>
        <v>111.51</v>
      </c>
      <c r="CD6" s="33">
        <f t="shared" si="9"/>
        <v>109.89</v>
      </c>
      <c r="CE6" s="33">
        <f t="shared" si="9"/>
        <v>112.6</v>
      </c>
      <c r="CF6" s="33">
        <f t="shared" si="9"/>
        <v>124.21</v>
      </c>
      <c r="CG6" s="33">
        <f t="shared" si="9"/>
        <v>124.63</v>
      </c>
      <c r="CH6" s="33">
        <f t="shared" si="9"/>
        <v>123.36</v>
      </c>
      <c r="CI6" s="33">
        <f t="shared" si="9"/>
        <v>121.96</v>
      </c>
      <c r="CJ6" s="33">
        <f t="shared" si="9"/>
        <v>116.77</v>
      </c>
      <c r="CK6" s="32" t="str">
        <f>IF(CK7="","",IF(CK7="-","【-】","【"&amp;SUBSTITUTE(TEXT(CK7,"#,##0.00"),"-","△")&amp;"】"))</f>
        <v>【142.28】</v>
      </c>
      <c r="CL6" s="33">
        <f>IF(CL7="",NA(),CL7)</f>
        <v>58.24</v>
      </c>
      <c r="CM6" s="33">
        <f t="shared" ref="CM6:CU6" si="10">IF(CM7="",NA(),CM7)</f>
        <v>59.06</v>
      </c>
      <c r="CN6" s="33">
        <f t="shared" si="10"/>
        <v>69.900000000000006</v>
      </c>
      <c r="CO6" s="33">
        <f t="shared" si="10"/>
        <v>70.099999999999994</v>
      </c>
      <c r="CP6" s="33">
        <f t="shared" si="10"/>
        <v>69.87</v>
      </c>
      <c r="CQ6" s="33">
        <f t="shared" si="10"/>
        <v>60.95</v>
      </c>
      <c r="CR6" s="33">
        <f t="shared" si="10"/>
        <v>59.52</v>
      </c>
      <c r="CS6" s="33">
        <f t="shared" si="10"/>
        <v>57.95</v>
      </c>
      <c r="CT6" s="33">
        <f t="shared" si="10"/>
        <v>59.8</v>
      </c>
      <c r="CU6" s="33">
        <f t="shared" si="10"/>
        <v>59.58</v>
      </c>
      <c r="CV6" s="32" t="str">
        <f>IF(CV7="","",IF(CV7="-","【-】","【"&amp;SUBSTITUTE(TEXT(CV7,"#,##0.00"),"-","△")&amp;"】"))</f>
        <v>【60.35】</v>
      </c>
      <c r="CW6" s="33">
        <f>IF(CW7="",NA(),CW7)</f>
        <v>99.86</v>
      </c>
      <c r="CX6" s="33">
        <f t="shared" ref="CX6:DF6" si="11">IF(CX7="",NA(),CX7)</f>
        <v>99.86</v>
      </c>
      <c r="CY6" s="33">
        <f t="shared" si="11"/>
        <v>99.87</v>
      </c>
      <c r="CZ6" s="33">
        <f t="shared" si="11"/>
        <v>99.87</v>
      </c>
      <c r="DA6" s="33">
        <f t="shared" si="11"/>
        <v>99.88</v>
      </c>
      <c r="DB6" s="33">
        <f t="shared" si="11"/>
        <v>98.46</v>
      </c>
      <c r="DC6" s="33">
        <f t="shared" si="11"/>
        <v>98.54</v>
      </c>
      <c r="DD6" s="33">
        <f t="shared" si="11"/>
        <v>98.56</v>
      </c>
      <c r="DE6" s="33">
        <f t="shared" si="11"/>
        <v>98.64</v>
      </c>
      <c r="DF6" s="33">
        <f t="shared" si="11"/>
        <v>98.71</v>
      </c>
      <c r="DG6" s="32" t="str">
        <f>IF(DG7="","",IF(DG7="-","【-】","【"&amp;SUBSTITUTE(TEXT(DG7,"#,##0.00"),"-","△")&amp;"】"))</f>
        <v>【94.57】</v>
      </c>
      <c r="DH6" s="33">
        <f>IF(DH7="",NA(),DH7)</f>
        <v>30.28</v>
      </c>
      <c r="DI6" s="33">
        <f t="shared" ref="DI6:DQ6" si="12">IF(DI7="",NA(),DI7)</f>
        <v>30.07</v>
      </c>
      <c r="DJ6" s="33">
        <f t="shared" si="12"/>
        <v>29.99</v>
      </c>
      <c r="DK6" s="33">
        <f t="shared" si="12"/>
        <v>30.06</v>
      </c>
      <c r="DL6" s="33">
        <f t="shared" si="12"/>
        <v>44.64</v>
      </c>
      <c r="DM6" s="33">
        <f t="shared" si="12"/>
        <v>28.99</v>
      </c>
      <c r="DN6" s="33">
        <f t="shared" si="12"/>
        <v>29.9</v>
      </c>
      <c r="DO6" s="33">
        <f t="shared" si="12"/>
        <v>30.56</v>
      </c>
      <c r="DP6" s="33">
        <f t="shared" si="12"/>
        <v>31.06</v>
      </c>
      <c r="DQ6" s="33">
        <f t="shared" si="12"/>
        <v>42</v>
      </c>
      <c r="DR6" s="32" t="str">
        <f>IF(DR7="","",IF(DR7="-","【-】","【"&amp;SUBSTITUTE(TEXT(DR7,"#,##0.00"),"-","△")&amp;"】"))</f>
        <v>【36.27】</v>
      </c>
      <c r="DS6" s="33">
        <f>IF(DS7="",NA(),DS7)</f>
        <v>2.85</v>
      </c>
      <c r="DT6" s="33">
        <f t="shared" ref="DT6:EB6" si="13">IF(DT7="",NA(),DT7)</f>
        <v>3.62</v>
      </c>
      <c r="DU6" s="33">
        <f t="shared" si="13"/>
        <v>4.4400000000000004</v>
      </c>
      <c r="DV6" s="33">
        <f t="shared" si="13"/>
        <v>5.48</v>
      </c>
      <c r="DW6" s="33">
        <f t="shared" si="13"/>
        <v>6.49</v>
      </c>
      <c r="DX6" s="33">
        <f t="shared" si="13"/>
        <v>5.77</v>
      </c>
      <c r="DY6" s="33">
        <f t="shared" si="13"/>
        <v>6.06</v>
      </c>
      <c r="DZ6" s="33">
        <f t="shared" si="13"/>
        <v>6.24</v>
      </c>
      <c r="EA6" s="33">
        <f t="shared" si="13"/>
        <v>6.43</v>
      </c>
      <c r="EB6" s="33">
        <f t="shared" si="13"/>
        <v>6.95</v>
      </c>
      <c r="EC6" s="32" t="str">
        <f>IF(EC7="","",IF(EC7="-","【-】","【"&amp;SUBSTITUTE(TEXT(EC7,"#,##0.00"),"-","△")&amp;"】"))</f>
        <v>【4.35】</v>
      </c>
      <c r="ED6" s="33">
        <f>IF(ED7="",NA(),ED7)</f>
        <v>0.39</v>
      </c>
      <c r="EE6" s="33">
        <f t="shared" ref="EE6:EM6" si="14">IF(EE7="",NA(),EE7)</f>
        <v>0.26</v>
      </c>
      <c r="EF6" s="33">
        <f t="shared" si="14"/>
        <v>0.33</v>
      </c>
      <c r="EG6" s="33">
        <f t="shared" si="14"/>
        <v>0.63</v>
      </c>
      <c r="EH6" s="33">
        <f t="shared" si="14"/>
        <v>0.35</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281000</v>
      </c>
      <c r="D7" s="35">
        <v>46</v>
      </c>
      <c r="E7" s="35">
        <v>17</v>
      </c>
      <c r="F7" s="35">
        <v>1</v>
      </c>
      <c r="G7" s="35">
        <v>0</v>
      </c>
      <c r="H7" s="35" t="s">
        <v>96</v>
      </c>
      <c r="I7" s="35" t="s">
        <v>97</v>
      </c>
      <c r="J7" s="35" t="s">
        <v>98</v>
      </c>
      <c r="K7" s="35" t="s">
        <v>99</v>
      </c>
      <c r="L7" s="35" t="s">
        <v>100</v>
      </c>
      <c r="M7" s="36" t="s">
        <v>101</v>
      </c>
      <c r="N7" s="36">
        <v>76.02</v>
      </c>
      <c r="O7" s="36">
        <v>97.7</v>
      </c>
      <c r="P7" s="36">
        <v>95.58</v>
      </c>
      <c r="Q7" s="36">
        <v>1566</v>
      </c>
      <c r="R7" s="36">
        <v>1550831</v>
      </c>
      <c r="S7" s="36">
        <v>557.02</v>
      </c>
      <c r="T7" s="36">
        <v>2784.16</v>
      </c>
      <c r="U7" s="36">
        <v>1510676</v>
      </c>
      <c r="V7" s="36">
        <v>169.87</v>
      </c>
      <c r="W7" s="36">
        <v>8893.1299999999992</v>
      </c>
      <c r="X7" s="36">
        <v>107.12</v>
      </c>
      <c r="Y7" s="36">
        <v>102.31</v>
      </c>
      <c r="Z7" s="36">
        <v>102.6</v>
      </c>
      <c r="AA7" s="36">
        <v>103.65</v>
      </c>
      <c r="AB7" s="36">
        <v>101.08</v>
      </c>
      <c r="AC7" s="36">
        <v>105.47</v>
      </c>
      <c r="AD7" s="36">
        <v>105.54</v>
      </c>
      <c r="AE7" s="36">
        <v>105.85</v>
      </c>
      <c r="AF7" s="36">
        <v>106.98</v>
      </c>
      <c r="AG7" s="36">
        <v>108.24</v>
      </c>
      <c r="AH7" s="36">
        <v>107.74</v>
      </c>
      <c r="AI7" s="36">
        <v>34.72</v>
      </c>
      <c r="AJ7" s="36">
        <v>36.380000000000003</v>
      </c>
      <c r="AK7" s="36">
        <v>36.24</v>
      </c>
      <c r="AL7" s="36">
        <v>31.59</v>
      </c>
      <c r="AM7" s="36">
        <v>0</v>
      </c>
      <c r="AN7" s="36">
        <v>7.14</v>
      </c>
      <c r="AO7" s="36">
        <v>6.77</v>
      </c>
      <c r="AP7" s="36">
        <v>5.72</v>
      </c>
      <c r="AQ7" s="36">
        <v>4.09</v>
      </c>
      <c r="AR7" s="36">
        <v>0.61</v>
      </c>
      <c r="AS7" s="36">
        <v>4.71</v>
      </c>
      <c r="AT7" s="36">
        <v>247.23</v>
      </c>
      <c r="AU7" s="36">
        <v>365.15</v>
      </c>
      <c r="AV7" s="36">
        <v>406.25</v>
      </c>
      <c r="AW7" s="36">
        <v>566.55999999999995</v>
      </c>
      <c r="AX7" s="36">
        <v>216.18</v>
      </c>
      <c r="AY7" s="36">
        <v>189.52</v>
      </c>
      <c r="AZ7" s="36">
        <v>178.08</v>
      </c>
      <c r="BA7" s="36">
        <v>182.39</v>
      </c>
      <c r="BB7" s="36">
        <v>187.05</v>
      </c>
      <c r="BC7" s="36">
        <v>55.68</v>
      </c>
      <c r="BD7" s="36">
        <v>56.46</v>
      </c>
      <c r="BE7" s="36">
        <v>676.08</v>
      </c>
      <c r="BF7" s="36">
        <v>699.13</v>
      </c>
      <c r="BG7" s="36">
        <v>700.73</v>
      </c>
      <c r="BH7" s="36">
        <v>584.35</v>
      </c>
      <c r="BI7" s="36">
        <v>583.77</v>
      </c>
      <c r="BJ7" s="36">
        <v>707.57</v>
      </c>
      <c r="BK7" s="36">
        <v>696.19</v>
      </c>
      <c r="BL7" s="36">
        <v>671.46</v>
      </c>
      <c r="BM7" s="36">
        <v>644.47</v>
      </c>
      <c r="BN7" s="36">
        <v>627.59</v>
      </c>
      <c r="BO7" s="36">
        <v>776.35</v>
      </c>
      <c r="BP7" s="36">
        <v>101.86</v>
      </c>
      <c r="BQ7" s="36">
        <v>96.73</v>
      </c>
      <c r="BR7" s="36">
        <v>96.94</v>
      </c>
      <c r="BS7" s="36">
        <v>98.85</v>
      </c>
      <c r="BT7" s="36">
        <v>95.86</v>
      </c>
      <c r="BU7" s="36">
        <v>107.3</v>
      </c>
      <c r="BV7" s="36">
        <v>106.48</v>
      </c>
      <c r="BW7" s="36">
        <v>107.64</v>
      </c>
      <c r="BX7" s="36">
        <v>109.25</v>
      </c>
      <c r="BY7" s="36">
        <v>113.93</v>
      </c>
      <c r="BZ7" s="36">
        <v>96.57</v>
      </c>
      <c r="CA7" s="36">
        <v>106.56</v>
      </c>
      <c r="CB7" s="36">
        <v>111.76</v>
      </c>
      <c r="CC7" s="36">
        <v>111.51</v>
      </c>
      <c r="CD7" s="36">
        <v>109.89</v>
      </c>
      <c r="CE7" s="36">
        <v>112.6</v>
      </c>
      <c r="CF7" s="36">
        <v>124.21</v>
      </c>
      <c r="CG7" s="36">
        <v>124.63</v>
      </c>
      <c r="CH7" s="36">
        <v>123.36</v>
      </c>
      <c r="CI7" s="36">
        <v>121.96</v>
      </c>
      <c r="CJ7" s="36">
        <v>116.77</v>
      </c>
      <c r="CK7" s="36">
        <v>142.28</v>
      </c>
      <c r="CL7" s="36">
        <v>58.24</v>
      </c>
      <c r="CM7" s="36">
        <v>59.06</v>
      </c>
      <c r="CN7" s="36">
        <v>69.900000000000006</v>
      </c>
      <c r="CO7" s="36">
        <v>70.099999999999994</v>
      </c>
      <c r="CP7" s="36">
        <v>69.87</v>
      </c>
      <c r="CQ7" s="36">
        <v>60.95</v>
      </c>
      <c r="CR7" s="36">
        <v>59.52</v>
      </c>
      <c r="CS7" s="36">
        <v>57.95</v>
      </c>
      <c r="CT7" s="36">
        <v>59.8</v>
      </c>
      <c r="CU7" s="36">
        <v>59.58</v>
      </c>
      <c r="CV7" s="36">
        <v>60.35</v>
      </c>
      <c r="CW7" s="36">
        <v>99.86</v>
      </c>
      <c r="CX7" s="36">
        <v>99.86</v>
      </c>
      <c r="CY7" s="36">
        <v>99.87</v>
      </c>
      <c r="CZ7" s="36">
        <v>99.87</v>
      </c>
      <c r="DA7" s="36">
        <v>99.88</v>
      </c>
      <c r="DB7" s="36">
        <v>98.46</v>
      </c>
      <c r="DC7" s="36">
        <v>98.54</v>
      </c>
      <c r="DD7" s="36">
        <v>98.56</v>
      </c>
      <c r="DE7" s="36">
        <v>98.64</v>
      </c>
      <c r="DF7" s="36">
        <v>98.71</v>
      </c>
      <c r="DG7" s="36">
        <v>94.57</v>
      </c>
      <c r="DH7" s="36">
        <v>30.28</v>
      </c>
      <c r="DI7" s="36">
        <v>30.07</v>
      </c>
      <c r="DJ7" s="36">
        <v>29.99</v>
      </c>
      <c r="DK7" s="36">
        <v>30.06</v>
      </c>
      <c r="DL7" s="36">
        <v>44.64</v>
      </c>
      <c r="DM7" s="36">
        <v>28.99</v>
      </c>
      <c r="DN7" s="36">
        <v>29.9</v>
      </c>
      <c r="DO7" s="36">
        <v>30.56</v>
      </c>
      <c r="DP7" s="36">
        <v>31.06</v>
      </c>
      <c r="DQ7" s="36">
        <v>42</v>
      </c>
      <c r="DR7" s="36">
        <v>36.270000000000003</v>
      </c>
      <c r="DS7" s="36">
        <v>2.85</v>
      </c>
      <c r="DT7" s="36">
        <v>3.62</v>
      </c>
      <c r="DU7" s="36">
        <v>4.4400000000000004</v>
      </c>
      <c r="DV7" s="36">
        <v>5.48</v>
      </c>
      <c r="DW7" s="36">
        <v>6.49</v>
      </c>
      <c r="DX7" s="36">
        <v>5.77</v>
      </c>
      <c r="DY7" s="36">
        <v>6.06</v>
      </c>
      <c r="DZ7" s="36">
        <v>6.24</v>
      </c>
      <c r="EA7" s="36">
        <v>6.43</v>
      </c>
      <c r="EB7" s="36">
        <v>6.95</v>
      </c>
      <c r="EC7" s="36">
        <v>4.3499999999999996</v>
      </c>
      <c r="ED7" s="36">
        <v>0.39</v>
      </c>
      <c r="EE7" s="36">
        <v>0.26</v>
      </c>
      <c r="EF7" s="36">
        <v>0.33</v>
      </c>
      <c r="EG7" s="36">
        <v>0.63</v>
      </c>
      <c r="EH7" s="36">
        <v>0.35</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2016-02-15T10:07:31Z</cp:lastPrinted>
  <dcterms:created xsi:type="dcterms:W3CDTF">2016-02-03T07:44:44Z</dcterms:created>
  <dcterms:modified xsi:type="dcterms:W3CDTF">2016-02-24T07:44:06Z</dcterms:modified>
</cp:coreProperties>
</file>