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<sst xmlns="http://schemas.openxmlformats.org/spreadsheetml/2006/main" count="220" uniqueCount="110">
  <si>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</si>
  <si>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</si>
  <si>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</si>
  <si>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</si>
  <si>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</si>
  <si>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</si>
  <si>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</si>
  <si>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</si>
  <si>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</si>
  <si>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</si>
  <si>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</si>
  <si>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</si>
  <si>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</si>
  <si>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</si>
  <si>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</si>
  <si>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</si>
  <si>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</si>
  <si>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</si>
  <si>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</si>
  <si>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</si>
  <si>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</si>
  <si>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</si>
  <si>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</si>
  <si>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</si>
  <si>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</si>
  <si>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</si>
  <si>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</si>
  <si>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</si>
  <si>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</si>
  <si>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</si>
  <si>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</si>
  <si>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</si>
  <si>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</si>
  <si>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</si>
  <si>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</si>
  <si>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</si>
  <si>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</si>
  <si>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</si>
  <si>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</si>
  <si>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</si>
  <si>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</si>
  <si>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</si>
  <si>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</si>
  <si>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</si>
  <si>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</si>
  <si>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</si>
  <si>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</si>
  <si>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</si>
  <si>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</si>
  <si>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</si>
  <si>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</si>
  <si>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</si>
  <si>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</si>
  <si>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</si>
  <si>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</si>
  <si>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</si>
  <si>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</si>
  <si>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</si>
  <si>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</si>
  <si>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</si>
  <si>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</si>
  <si>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</si>
  <si>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</si>
  <si>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</si>
  <si>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</si>
  <si>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</si>
  <si>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</si>
  <si>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</si>
  <si>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</si>
  <si>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</si>
  <si>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</si>
  <si>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</si>
  <si>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</si>
  <si>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</si>
  <si>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</si>
  <si>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</si>
  <si>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</si>
  <si>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</si>
  <si>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</si>
  <si>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</si>
  <si>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</si>
  <si>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</si>
  <si>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</si>
  <si>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</si>
  <si>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</si>
  <si>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</si>
  <si>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</si>
  <si>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</si>
  <si>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</si>
  <si>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</si>
  <si>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</si>
  <si>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</si>
  <si>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</si>
  <si>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</si>
  <si>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</si>
  <si>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</si>
  <si>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広島市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</si>
  <si>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</si>
  <si>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</si>
  <si>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</si>
  <si>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</si>
  <si>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</si>
  <si>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</si>
  <si>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</si>
  <si>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</si>
  <si>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</si>
  <si>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</si>
  <si>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類似団体の平均値を下回っているが、有形固定資産の帳簿価格に対する減価償却累計額は毎年増加している。
②管渠老朽化率
　類似団体の平均値を下回っており、耐用年数を経過した管渠は比較的少ない。
③管渠改善率
　類似団体の平均値を下回っている。</t>
    <rPh sb="1" eb="3">
      <t>ユウケイ</t>
    </rPh>
    <rPh sb="3" eb="5">
      <t>コテイ</t>
    </rPh>
    <rPh sb="5" eb="7">
      <t>シサン</t>
    </rPh>
    <rPh sb="7" eb="8">
      <t>ゲン</t>
    </rPh>
    <rPh sb="8" eb="9">
      <t>カ</t>
    </rPh>
    <rPh sb="9" eb="11">
      <t>ショウキャク</t>
    </rPh>
    <rPh sb="11" eb="12">
      <t>リツ</t>
    </rPh>
    <rPh sb="14" eb="16">
      <t>ルイジ</t>
    </rPh>
    <rPh sb="16" eb="18">
      <t>ダンタイ</t>
    </rPh>
    <rPh sb="19" eb="22">
      <t>ヘイキンチ</t>
    </rPh>
    <rPh sb="23" eb="25">
      <t>シタマワ</t>
    </rPh>
    <rPh sb="31" eb="33">
      <t>ユウケイ</t>
    </rPh>
    <rPh sb="33" eb="35">
      <t>コテイ</t>
    </rPh>
    <rPh sb="35" eb="37">
      <t>シサン</t>
    </rPh>
    <rPh sb="38" eb="40">
      <t>チョウボ</t>
    </rPh>
    <rPh sb="40" eb="42">
      <t>カカク</t>
    </rPh>
    <rPh sb="43" eb="44">
      <t>タイ</t>
    </rPh>
    <rPh sb="46" eb="48">
      <t>ゲンカ</t>
    </rPh>
    <rPh sb="48" eb="50">
      <t>ショウキャク</t>
    </rPh>
    <rPh sb="50" eb="53">
      <t>ルイケイガク</t>
    </rPh>
    <rPh sb="54" eb="56">
      <t>マイトシ</t>
    </rPh>
    <rPh sb="56" eb="58">
      <t>ゾウカ</t>
    </rPh>
    <rPh sb="65" eb="67">
      <t>カンキョ</t>
    </rPh>
    <rPh sb="67" eb="70">
      <t>ロウキュウカ</t>
    </rPh>
    <rPh sb="70" eb="71">
      <t>リツ</t>
    </rPh>
    <rPh sb="73" eb="75">
      <t>ルイジ</t>
    </rPh>
    <rPh sb="75" eb="77">
      <t>ダンタイ</t>
    </rPh>
    <rPh sb="78" eb="81">
      <t>ヘイキンチ</t>
    </rPh>
    <rPh sb="82" eb="84">
      <t>シタマワ</t>
    </rPh>
    <rPh sb="89" eb="91">
      <t>タイヨウ</t>
    </rPh>
    <rPh sb="91" eb="93">
      <t>ネンスウ</t>
    </rPh>
    <rPh sb="94" eb="96">
      <t>ケイカ</t>
    </rPh>
    <rPh sb="98" eb="100">
      <t>カンキョ</t>
    </rPh>
    <rPh sb="101" eb="104">
      <t>ヒカクテキ</t>
    </rPh>
    <rPh sb="104" eb="105">
      <t>スク</t>
    </rPh>
    <rPh sb="110" eb="112">
      <t>カンキョ</t>
    </rPh>
    <rPh sb="112" eb="114">
      <t>カイゼン</t>
    </rPh>
    <rPh sb="114" eb="115">
      <t>リツ</t>
    </rPh>
    <rPh sb="117" eb="119">
      <t>ルイジ</t>
    </rPh>
    <rPh sb="119" eb="121">
      <t>ダンタイ</t>
    </rPh>
    <rPh sb="122" eb="125">
      <t>ヘイキンチ</t>
    </rPh>
    <rPh sb="126" eb="128">
      <t>シタマワ</t>
    </rPh>
    <phoneticPr fontId="4"/>
  </si>
  <si>
    <r>
      <t>①経常収支比率
　100％を超えており、収支は黒字で推移している。
②累積欠損比率
　累積欠損金は生じていない。
③流動比率
　平成26年度は地方公営企業の新会計基準の導入により、企業債を流動負債に計上することになったため100％を下回っている。
④企業債残高対事業規模比率
　未整備地区の解消のため、平成10年代半ばまで集中的に整備を行い企業債残高が増加したことにより類似団体の平均値を上回っているが、縮減に努めており、毎年減少している。
⑤経費回収率
　100％を超えている。
⑥汚水処理原価
　減価償却費や支払利息等の資本費が、集中的な整備により高くなったため類似団体の平均値を上回っているが、費用の削減に努めており、毎年減少している。
⑦施設利用率
　</t>
    </r>
    <r>
      <rPr>
        <sz val="11"/>
        <rFont val="ＭＳ ゴシック"/>
        <family val="3"/>
        <charset val="128"/>
      </rPr>
      <t>類似団体の平均値を上回っており、施設の有効利用が図られている。</t>
    </r>
    <r>
      <rPr>
        <sz val="11"/>
        <color theme="1"/>
        <rFont val="ＭＳ ゴシック"/>
        <family val="3"/>
        <charset val="128"/>
      </rPr>
      <t xml:space="preserve">
⑧水洗化率
　類似団体の平均値を下回っているが、水洗化の向上に努め、毎年上昇している。
　</t>
    </r>
    <rPh sb="1" eb="3">
      <t>ケイジョウ</t>
    </rPh>
    <rPh sb="3" eb="5">
      <t>シュウシ</t>
    </rPh>
    <rPh sb="5" eb="7">
      <t>ヒリツ</t>
    </rPh>
    <rPh sb="14" eb="15">
      <t>コ</t>
    </rPh>
    <rPh sb="20" eb="22">
      <t>シュウシ</t>
    </rPh>
    <rPh sb="23" eb="25">
      <t>クロジ</t>
    </rPh>
    <rPh sb="26" eb="28">
      <t>スイイ</t>
    </rPh>
    <rPh sb="35" eb="37">
      <t>ルイセキ</t>
    </rPh>
    <rPh sb="37" eb="39">
      <t>ケッソン</t>
    </rPh>
    <rPh sb="39" eb="41">
      <t>ヒリツ</t>
    </rPh>
    <rPh sb="64" eb="66">
      <t>ヘイセイ</t>
    </rPh>
    <rPh sb="68" eb="70">
      <t>ネンド</t>
    </rPh>
    <rPh sb="84" eb="86">
      <t>ドウニュウ</t>
    </rPh>
    <rPh sb="116" eb="118">
      <t>シタマワ</t>
    </rPh>
    <rPh sb="139" eb="142">
      <t>ミセイビ</t>
    </rPh>
    <rPh sb="142" eb="144">
      <t>チク</t>
    </rPh>
    <rPh sb="145" eb="147">
      <t>カイショウ</t>
    </rPh>
    <rPh sb="151" eb="153">
      <t>ヘイセイ</t>
    </rPh>
    <rPh sb="155" eb="156">
      <t>ネン</t>
    </rPh>
    <rPh sb="156" eb="157">
      <t>ダイ</t>
    </rPh>
    <rPh sb="202" eb="204">
      <t>シュクゲン</t>
    </rPh>
    <rPh sb="205" eb="206">
      <t>ツト</t>
    </rPh>
    <rPh sb="211" eb="213">
      <t>マイトシ</t>
    </rPh>
    <rPh sb="213" eb="215">
      <t>ゲンショウ</t>
    </rPh>
    <rPh sb="222" eb="224">
      <t>ケイヒ</t>
    </rPh>
    <rPh sb="224" eb="226">
      <t>カイシュウ</t>
    </rPh>
    <rPh sb="226" eb="227">
      <t>リツ</t>
    </rPh>
    <rPh sb="234" eb="235">
      <t>コ</t>
    </rPh>
    <rPh sb="250" eb="252">
      <t>ゲンカ</t>
    </rPh>
    <rPh sb="252" eb="254">
      <t>ショウキャク</t>
    </rPh>
    <rPh sb="254" eb="255">
      <t>ヒ</t>
    </rPh>
    <rPh sb="256" eb="258">
      <t>シハライ</t>
    </rPh>
    <rPh sb="258" eb="260">
      <t>リソク</t>
    </rPh>
    <rPh sb="260" eb="261">
      <t>トウ</t>
    </rPh>
    <rPh sb="262" eb="264">
      <t>シホン</t>
    </rPh>
    <rPh sb="264" eb="265">
      <t>ヒ</t>
    </rPh>
    <rPh sb="267" eb="270">
      <t>シュウチュウテキ</t>
    </rPh>
    <rPh sb="271" eb="273">
      <t>セイビ</t>
    </rPh>
    <rPh sb="276" eb="277">
      <t>タカ</t>
    </rPh>
    <rPh sb="300" eb="302">
      <t>ヒヨウ</t>
    </rPh>
    <rPh sb="303" eb="305">
      <t>サクゲン</t>
    </rPh>
    <rPh sb="306" eb="307">
      <t>ツト</t>
    </rPh>
    <rPh sb="312" eb="314">
      <t>マイトシ</t>
    </rPh>
    <rPh sb="314" eb="316">
      <t>ゲンショウ</t>
    </rPh>
    <rPh sb="323" eb="325">
      <t>シセツ</t>
    </rPh>
    <rPh sb="325" eb="328">
      <t>リヨウリツ</t>
    </rPh>
    <rPh sb="339" eb="341">
      <t>ウワマワ</t>
    </rPh>
    <rPh sb="346" eb="348">
      <t>シセツ</t>
    </rPh>
    <rPh sb="349" eb="351">
      <t>ユウコウ</t>
    </rPh>
    <rPh sb="351" eb="353">
      <t>リヨウ</t>
    </rPh>
    <rPh sb="354" eb="355">
      <t>ハカ</t>
    </rPh>
    <rPh sb="363" eb="366">
      <t>スイセンカ</t>
    </rPh>
    <rPh sb="366" eb="367">
      <t>リツ</t>
    </rPh>
    <rPh sb="369" eb="371">
      <t>ルイジ</t>
    </rPh>
    <rPh sb="371" eb="373">
      <t>ダンタイ</t>
    </rPh>
    <rPh sb="374" eb="377">
      <t>ヘイキンチ</t>
    </rPh>
    <rPh sb="378" eb="380">
      <t>シタマワ</t>
    </rPh>
    <rPh sb="386" eb="389">
      <t>スイセンカ</t>
    </rPh>
    <rPh sb="390" eb="392">
      <t>コウジョウ</t>
    </rPh>
    <rPh sb="393" eb="394">
      <t>ツト</t>
    </rPh>
    <rPh sb="396" eb="398">
      <t>マイトシ</t>
    </rPh>
    <rPh sb="398" eb="400">
      <t>ジョウショウ</t>
    </rPh>
    <phoneticPr fontId="4"/>
  </si>
  <si>
    <t>　効率的な経営に努めることにより、経常収支比率や累積欠損金比率、経費回収率等の数値からみると経営の健全性は保たれている。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る。
　施設や管渠の老朽化の状況は類似団体の平均値を下回っているが、管渠改善率は平均値を下回っており、今後の老朽化の進行により、改築等の費用が増加することが見込まれる。
　こうしたことから、中期経営プラン（平成28年度～平成31年度）に掲げた老朽化対策等に重点を置いた事業計画とその裏付けとなる経営計画を着実に実行し健全で効率的な運営に努めていく。</t>
    <rPh sb="8" eb="9">
      <t>ツト</t>
    </rPh>
    <rPh sb="17" eb="19">
      <t>ケイジョウ</t>
    </rPh>
    <rPh sb="19" eb="21">
      <t>シュウシ</t>
    </rPh>
    <rPh sb="21" eb="23">
      <t>ヒリツ</t>
    </rPh>
    <rPh sb="24" eb="26">
      <t>ルイセキ</t>
    </rPh>
    <rPh sb="26" eb="29">
      <t>ケッソンキン</t>
    </rPh>
    <rPh sb="29" eb="31">
      <t>ヒリツ</t>
    </rPh>
    <rPh sb="32" eb="34">
      <t>ケイヒ</t>
    </rPh>
    <rPh sb="34" eb="36">
      <t>カイシュウ</t>
    </rPh>
    <rPh sb="36" eb="37">
      <t>リツ</t>
    </rPh>
    <rPh sb="37" eb="38">
      <t>トウ</t>
    </rPh>
    <rPh sb="39" eb="41">
      <t>スウチ</t>
    </rPh>
    <rPh sb="46" eb="48">
      <t>ケイエイ</t>
    </rPh>
    <rPh sb="49" eb="52">
      <t>ケンゼンセイ</t>
    </rPh>
    <rPh sb="53" eb="54">
      <t>タモ</t>
    </rPh>
    <rPh sb="62" eb="64">
      <t>キギョウ</t>
    </rPh>
    <rPh sb="64" eb="65">
      <t>サイ</t>
    </rPh>
    <rPh sb="65" eb="67">
      <t>ザンダカ</t>
    </rPh>
    <rPh sb="67" eb="68">
      <t>タイ</t>
    </rPh>
    <rPh sb="68" eb="70">
      <t>ジギョウ</t>
    </rPh>
    <rPh sb="70" eb="72">
      <t>キボ</t>
    </rPh>
    <rPh sb="72" eb="74">
      <t>ヒリツ</t>
    </rPh>
    <rPh sb="82" eb="84">
      <t>ルイジ</t>
    </rPh>
    <rPh sb="84" eb="86">
      <t>ダンタイ</t>
    </rPh>
    <rPh sb="87" eb="90">
      <t>ヘイキンチ</t>
    </rPh>
    <rPh sb="92" eb="93">
      <t>タカ</t>
    </rPh>
    <rPh sb="95" eb="97">
      <t>ケイジョウ</t>
    </rPh>
    <rPh sb="97" eb="99">
      <t>シュウシ</t>
    </rPh>
    <rPh sb="99" eb="101">
      <t>ヒリツ</t>
    </rPh>
    <rPh sb="102" eb="105">
      <t>スイセンカ</t>
    </rPh>
    <rPh sb="105" eb="106">
      <t>リツ</t>
    </rPh>
    <rPh sb="107" eb="110">
      <t>ヘイキンチ</t>
    </rPh>
    <rPh sb="111" eb="113">
      <t>シタマワ</t>
    </rPh>
    <rPh sb="126" eb="128">
      <t>キギョウ</t>
    </rPh>
    <rPh sb="128" eb="129">
      <t>サイ</t>
    </rPh>
    <rPh sb="129" eb="131">
      <t>ザンダカ</t>
    </rPh>
    <rPh sb="132" eb="134">
      <t>シュクゲン</t>
    </rPh>
    <rPh sb="136" eb="138">
      <t>オスイ</t>
    </rPh>
    <rPh sb="138" eb="140">
      <t>ショリ</t>
    </rPh>
    <rPh sb="141" eb="142">
      <t>カン</t>
    </rPh>
    <rPh sb="144" eb="146">
      <t>ヒヨウ</t>
    </rPh>
    <rPh sb="147" eb="149">
      <t>サクゲン</t>
    </rPh>
    <rPh sb="150" eb="151">
      <t>ツト</t>
    </rPh>
    <rPh sb="177" eb="179">
      <t>シセツ</t>
    </rPh>
    <rPh sb="180" eb="182">
      <t>カンキョ</t>
    </rPh>
    <rPh sb="183" eb="186">
      <t>ロウキュウカ</t>
    </rPh>
    <rPh sb="187" eb="189">
      <t>ジョウキョウ</t>
    </rPh>
    <rPh sb="190" eb="192">
      <t>ルイジ</t>
    </rPh>
    <rPh sb="192" eb="194">
      <t>ダンタイ</t>
    </rPh>
    <rPh sb="195" eb="198">
      <t>ヘイキンチ</t>
    </rPh>
    <rPh sb="199" eb="201">
      <t>シタマワ</t>
    </rPh>
    <rPh sb="207" eb="209">
      <t>カンキョ</t>
    </rPh>
    <rPh sb="209" eb="211">
      <t>カイゼン</t>
    </rPh>
    <rPh sb="211" eb="212">
      <t>リツ</t>
    </rPh>
    <rPh sb="213" eb="216">
      <t>ヘイキンチ</t>
    </rPh>
    <rPh sb="217" eb="219">
      <t>シタマワ</t>
    </rPh>
    <rPh sb="224" eb="226">
      <t>コンゴ</t>
    </rPh>
    <rPh sb="227" eb="230">
      <t>ロウキュウカ</t>
    </rPh>
    <rPh sb="231" eb="233">
      <t>シンコウ</t>
    </rPh>
    <rPh sb="237" eb="239">
      <t>カイチク</t>
    </rPh>
    <rPh sb="239" eb="240">
      <t>トウ</t>
    </rPh>
    <rPh sb="241" eb="243">
      <t>ヒヨウ</t>
    </rPh>
    <rPh sb="244" eb="246">
      <t>ゾウカ</t>
    </rPh>
    <rPh sb="251" eb="253">
      <t>ミコ</t>
    </rPh>
    <rPh sb="268" eb="270">
      <t>チュウキ</t>
    </rPh>
    <rPh sb="270" eb="272">
      <t>ケイエイ</t>
    </rPh>
    <rPh sb="276" eb="278">
      <t>ヘイセイ</t>
    </rPh>
    <rPh sb="280" eb="282">
      <t>ネンド</t>
    </rPh>
    <rPh sb="283" eb="285">
      <t>ヘイセイ</t>
    </rPh>
    <rPh sb="287" eb="289">
      <t>ネンド</t>
    </rPh>
    <rPh sb="291" eb="292">
      <t>カカ</t>
    </rPh>
    <rPh sb="294" eb="297">
      <t>ロウキュウカ</t>
    </rPh>
    <rPh sb="297" eb="299">
      <t>タイサク</t>
    </rPh>
    <rPh sb="299" eb="300">
      <t>トウ</t>
    </rPh>
    <rPh sb="301" eb="303">
      <t>ジュウテン</t>
    </rPh>
    <rPh sb="304" eb="305">
      <t>オ</t>
    </rPh>
    <rPh sb="307" eb="309">
      <t>ジギョウ</t>
    </rPh>
    <rPh sb="309" eb="311">
      <t>ケイカク</t>
    </rPh>
    <rPh sb="314" eb="316">
      <t>ウラヅ</t>
    </rPh>
    <rPh sb="320" eb="322">
      <t>ケイエイ</t>
    </rPh>
    <rPh sb="322" eb="324">
      <t>ケイカク</t>
    </rPh>
    <rPh sb="325" eb="327">
      <t>チャクジツ</t>
    </rPh>
    <rPh sb="328" eb="330">
      <t>ジッコウ</t>
    </rPh>
    <rPh sb="331" eb="333">
      <t>ケンゼン</t>
    </rPh>
    <rPh sb="334" eb="337">
      <t>コウリツテキ</t>
    </rPh>
    <rPh sb="338" eb="340">
      <t>ウンエイ</t>
    </rPh>
    <rPh sb="341" eb="34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</si>
</sst>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0.21</c:v>
                </c:pt>
                <c:pt idx="1">
                  <c:v>0.21</c:v>
                </c:pt>
                <c:pt idx="2">
                  <c:v>7.0000000000000007E-2</c:v>
                </c:pt>
                <c:pt idx="3">
                  <c:v>0.16</c:v>
                </c:pt>
                <c:pt idx="4">
                  <c:v>0.16</c:v>
                </c:pt>
              </c:numCache>
            </c:numRef>
          </c:val>
        </c:ser>
        <c:dLbls>
          <c:showLegendKey val="0"/>
          <c:showVal val="0"/>
          <c:showCatName val="0"/>
          <c:showSerName val="0"/>
          <c:showPercent val="0"/>
          <c:showBubbleSize val="0"/>
        </c:dLbls>
        <c:gapWidth val="150"/>
        <c:axId val="318499072"/>
        <c:axId val="319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18499072"/>
        <c:axId val="319310080"/>
      </c:lineChart>
      <c:dateAx>
        <c:axId val="318499072"/>
        <c:scaling>
          <c:orientation val="minMax"/>
        </c:scaling>
        <c:delete val="1"/>
        <c:axPos val="b"/>
        <c:numFmt formatCode="ge" sourceLinked="1"/>
        <c:majorTickMark val="none"/>
        <c:minorTickMark val="none"/>
        <c:tickLblPos val="none"/>
        <c:crossAx val="319310080"/>
        <c:crosses val="autoZero"/>
        <c:auto val="1"/>
        <c:lblOffset val="100"/>
        <c:baseTimeUnit val="years"/>
      </c:dateAx>
      <c:valAx>
        <c:axId val="319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50.27</c:v>
                </c:pt>
                <c:pt idx="1">
                  <c:v>50.11</c:v>
                </c:pt>
                <c:pt idx="2">
                  <c:v>49.82</c:v>
                </c:pt>
                <c:pt idx="3">
                  <c:v>49.8</c:v>
                </c:pt>
                <c:pt idx="4">
                  <c:v>66.180000000000007</c:v>
                </c:pt>
              </c:numCache>
            </c:numRef>
          </c:val>
        </c:ser>
        <c:dLbls>
          <c:showLegendKey val="0"/>
          <c:showVal val="0"/>
          <c:showCatName val="0"/>
          <c:showSerName val="0"/>
          <c:showPercent val="0"/>
          <c:showBubbleSize val="0"/>
        </c:dLbls>
        <c:gapWidth val="150"/>
        <c:axId val="318465536"/>
        <c:axId val="3184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465536"/>
        <c:axId val="318467456"/>
      </c:lineChart>
      <c:dateAx>
        <c:axId val="318465536"/>
        <c:scaling>
          <c:orientation val="minMax"/>
        </c:scaling>
        <c:delete val="1"/>
        <c:axPos val="b"/>
        <c:numFmt formatCode="ge" sourceLinked="1"/>
        <c:majorTickMark val="none"/>
        <c:minorTickMark val="none"/>
        <c:tickLblPos val="none"/>
        <c:crossAx val="318467456"/>
        <c:crosses val="autoZero"/>
        <c:auto val="1"/>
        <c:lblOffset val="100"/>
        <c:baseTimeUnit val="years"/>
      </c:dateAx>
      <c:valAx>
        <c:axId val="3184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95.63</c:v>
                </c:pt>
                <c:pt idx="1">
                  <c:v>96.09</c:v>
                </c:pt>
                <c:pt idx="2">
                  <c:v>96.28</c:v>
                </c:pt>
                <c:pt idx="3">
                  <c:v>96.63</c:v>
                </c:pt>
                <c:pt idx="4">
                  <c:v>96.87</c:v>
                </c:pt>
              </c:numCache>
            </c:numRef>
          </c:val>
        </c:ser>
        <c:dLbls>
          <c:showLegendKey val="0"/>
          <c:showVal val="0"/>
          <c:showCatName val="0"/>
          <c:showSerName val="0"/>
          <c:showPercent val="0"/>
          <c:showBubbleSize val="0"/>
        </c:dLbls>
        <c:gapWidth val="150"/>
        <c:axId val="318485632"/>
        <c:axId val="3184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85632"/>
        <c:axId val="318487552"/>
      </c:lineChart>
      <c:dateAx>
        <c:axId val="318485632"/>
        <c:scaling>
          <c:orientation val="minMax"/>
        </c:scaling>
        <c:delete val="1"/>
        <c:axPos val="b"/>
        <c:numFmt formatCode="ge" sourceLinked="1"/>
        <c:majorTickMark val="none"/>
        <c:minorTickMark val="none"/>
        <c:tickLblPos val="none"/>
        <c:crossAx val="318487552"/>
        <c:crosses val="autoZero"/>
        <c:auto val="1"/>
        <c:lblOffset val="100"/>
        <c:baseTimeUnit val="years"/>
      </c:dateAx>
      <c:valAx>
        <c:axId val="318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100.14</c:v>
                </c:pt>
                <c:pt idx="1">
                  <c:v>101.72</c:v>
                </c:pt>
                <c:pt idx="2">
                  <c:v>102.66</c:v>
                </c:pt>
                <c:pt idx="3">
                  <c:v>103.65</c:v>
                </c:pt>
                <c:pt idx="4">
                  <c:v>101.04</c:v>
                </c:pt>
              </c:numCache>
            </c:numRef>
          </c:val>
        </c:ser>
        <c:dLbls>
          <c:showLegendKey val="0"/>
          <c:showVal val="0"/>
          <c:showCatName val="0"/>
          <c:showSerName val="0"/>
          <c:showPercent val="0"/>
          <c:showBubbleSize val="0"/>
        </c:dLbls>
        <c:gapWidth val="150"/>
        <c:axId val="323172224"/>
        <c:axId val="323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23172224"/>
        <c:axId val="323195264"/>
      </c:lineChart>
      <c:dateAx>
        <c:axId val="323172224"/>
        <c:scaling>
          <c:orientation val="minMax"/>
        </c:scaling>
        <c:delete val="1"/>
        <c:axPos val="b"/>
        <c:numFmt formatCode="ge" sourceLinked="1"/>
        <c:majorTickMark val="none"/>
        <c:minorTickMark val="none"/>
        <c:tickLblPos val="none"/>
        <c:crossAx val="323195264"/>
        <c:crosses val="autoZero"/>
        <c:auto val="1"/>
        <c:lblOffset val="100"/>
        <c:baseTimeUnit val="years"/>
      </c:dateAx>
      <c:valAx>
        <c:axId val="323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19.98</c:v>
                </c:pt>
                <c:pt idx="1">
                  <c:v>21</c:v>
                </c:pt>
                <c:pt idx="2">
                  <c:v>21.9</c:v>
                </c:pt>
                <c:pt idx="3">
                  <c:v>22.61</c:v>
                </c:pt>
                <c:pt idx="4">
                  <c:v>37.950000000000003</c:v>
                </c:pt>
              </c:numCache>
            </c:numRef>
          </c:val>
        </c:ser>
        <c:dLbls>
          <c:showLegendKey val="0"/>
          <c:showVal val="0"/>
          <c:showCatName val="0"/>
          <c:showSerName val="0"/>
          <c:showPercent val="0"/>
          <c:showBubbleSize val="0"/>
        </c:dLbls>
        <c:gapWidth val="150"/>
        <c:axId val="324450176"/>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24450176"/>
        <c:axId val="339767296"/>
      </c:lineChart>
      <c:dateAx>
        <c:axId val="324450176"/>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2.99</c:v>
                </c:pt>
                <c:pt idx="1">
                  <c:v>3.32</c:v>
                </c:pt>
                <c:pt idx="2">
                  <c:v>4.04</c:v>
                </c:pt>
                <c:pt idx="3">
                  <c:v>4.57</c:v>
                </c:pt>
                <c:pt idx="4">
                  <c:v>5.01</c:v>
                </c:pt>
              </c:numCache>
            </c:numRef>
          </c:val>
        </c:ser>
        <c:dLbls>
          <c:showLegendKey val="0"/>
          <c:showVal val="0"/>
          <c:showCatName val="0"/>
          <c:showSerName val="0"/>
          <c:showPercent val="0"/>
          <c:showBubbleSize val="0"/>
        </c:dLbls>
        <c:gapWidth val="150"/>
        <c:axId val="362834944"/>
        <c:axId val="363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62834944"/>
        <c:axId val="363140224"/>
      </c:lineChart>
      <c:dateAx>
        <c:axId val="362834944"/>
        <c:scaling>
          <c:orientation val="minMax"/>
        </c:scaling>
        <c:delete val="1"/>
        <c:axPos val="b"/>
        <c:numFmt formatCode="ge" sourceLinked="1"/>
        <c:majorTickMark val="none"/>
        <c:minorTickMark val="none"/>
        <c:tickLblPos val="none"/>
        <c:crossAx val="363140224"/>
        <c:crosses val="autoZero"/>
        <c:auto val="1"/>
        <c:lblOffset val="100"/>
        <c:baseTimeUnit val="years"/>
      </c:dateAx>
      <c:valAx>
        <c:axId val="363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494336"/>
        <c:axId val="3144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4494336"/>
        <c:axId val="314496512"/>
      </c:lineChart>
      <c:dateAx>
        <c:axId val="314494336"/>
        <c:scaling>
          <c:orientation val="minMax"/>
        </c:scaling>
        <c:delete val="1"/>
        <c:axPos val="b"/>
        <c:numFmt formatCode="ge" sourceLinked="1"/>
        <c:majorTickMark val="none"/>
        <c:minorTickMark val="none"/>
        <c:tickLblPos val="none"/>
        <c:crossAx val="314496512"/>
        <c:crosses val="autoZero"/>
        <c:auto val="1"/>
        <c:lblOffset val="100"/>
        <c:baseTimeUnit val="years"/>
      </c:dateAx>
      <c:valAx>
        <c:axId val="3144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100.77</c:v>
                </c:pt>
                <c:pt idx="1">
                  <c:v>104.54</c:v>
                </c:pt>
                <c:pt idx="2">
                  <c:v>117.2</c:v>
                </c:pt>
                <c:pt idx="3">
                  <c:v>136.41</c:v>
                </c:pt>
                <c:pt idx="4">
                  <c:v>23.13</c:v>
                </c:pt>
              </c:numCache>
            </c:numRef>
          </c:val>
        </c:ser>
        <c:dLbls>
          <c:showLegendKey val="0"/>
          <c:showVal val="0"/>
          <c:showCatName val="0"/>
          <c:showSerName val="0"/>
          <c:showPercent val="0"/>
          <c:showBubbleSize val="0"/>
        </c:dLbls>
        <c:gapWidth val="150"/>
        <c:axId val="318114816"/>
        <c:axId val="3181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114816"/>
        <c:axId val="318129280"/>
      </c:lineChart>
      <c:dateAx>
        <c:axId val="318114816"/>
        <c:scaling>
          <c:orientation val="minMax"/>
        </c:scaling>
        <c:delete val="1"/>
        <c:axPos val="b"/>
        <c:numFmt formatCode="ge" sourceLinked="1"/>
        <c:majorTickMark val="none"/>
        <c:minorTickMark val="none"/>
        <c:tickLblPos val="none"/>
        <c:crossAx val="318129280"/>
        <c:crosses val="autoZero"/>
        <c:auto val="1"/>
        <c:lblOffset val="100"/>
        <c:baseTimeUnit val="years"/>
      </c:dateAx>
      <c:valAx>
        <c:axId val="318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1386.86</c:v>
                </c:pt>
                <c:pt idx="1">
                  <c:v>1358.02</c:v>
                </c:pt>
                <c:pt idx="2">
                  <c:v>1295.6600000000001</c:v>
                </c:pt>
                <c:pt idx="3">
                  <c:v>1280.1300000000001</c:v>
                </c:pt>
                <c:pt idx="4">
                  <c:v>1211.17</c:v>
                </c:pt>
              </c:numCache>
            </c:numRef>
          </c:val>
        </c:ser>
        <c:dLbls>
          <c:showLegendKey val="0"/>
          <c:showVal val="0"/>
          <c:showCatName val="0"/>
          <c:showSerName val="0"/>
          <c:showPercent val="0"/>
          <c:showBubbleSize val="0"/>
        </c:dLbls>
        <c:gapWidth val="150"/>
        <c:axId val="318143104"/>
        <c:axId val="31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18143104"/>
        <c:axId val="318145280"/>
      </c:lineChart>
      <c:dateAx>
        <c:axId val="318143104"/>
        <c:scaling>
          <c:orientation val="minMax"/>
        </c:scaling>
        <c:delete val="1"/>
        <c:axPos val="b"/>
        <c:numFmt formatCode="ge" sourceLinked="1"/>
        <c:majorTickMark val="none"/>
        <c:minorTickMark val="none"/>
        <c:tickLblPos val="none"/>
        <c:crossAx val="318145280"/>
        <c:crosses val="autoZero"/>
        <c:auto val="1"/>
        <c:lblOffset val="100"/>
        <c:baseTimeUnit val="years"/>
      </c:dateAx>
      <c:valAx>
        <c:axId val="31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99.18</c:v>
                </c:pt>
                <c:pt idx="1">
                  <c:v>102.41</c:v>
                </c:pt>
                <c:pt idx="2">
                  <c:v>103.81</c:v>
                </c:pt>
                <c:pt idx="3">
                  <c:v>105.63</c:v>
                </c:pt>
                <c:pt idx="4">
                  <c:v>126.52</c:v>
                </c:pt>
              </c:numCache>
            </c:numRef>
          </c:val>
        </c:ser>
        <c:dLbls>
          <c:showLegendKey val="0"/>
          <c:showVal val="0"/>
          <c:showCatName val="0"/>
          <c:showSerName val="0"/>
          <c:showPercent val="0"/>
          <c:showBubbleSize val="0"/>
        </c:dLbls>
        <c:gapWidth val="150"/>
        <c:axId val="318163200"/>
        <c:axId val="318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18163200"/>
        <c:axId val="318165376"/>
      </c:lineChart>
      <c:dateAx>
        <c:axId val="318163200"/>
        <c:scaling>
          <c:orientation val="minMax"/>
        </c:scaling>
        <c:delete val="1"/>
        <c:axPos val="b"/>
        <c:numFmt formatCode="ge" sourceLinked="1"/>
        <c:majorTickMark val="none"/>
        <c:minorTickMark val="none"/>
        <c:tickLblPos val="none"/>
        <c:crossAx val="318165376"/>
        <c:crosses val="autoZero"/>
        <c:auto val="1"/>
        <c:lblOffset val="100"/>
        <c:baseTimeUnit val="years"/>
      </c:dateAx>
      <c:valAx>
        <c:axId val="318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175.63</c:v>
                </c:pt>
                <c:pt idx="1">
                  <c:v>169.06</c:v>
                </c:pt>
                <c:pt idx="2">
                  <c:v>165.63</c:v>
                </c:pt>
                <c:pt idx="3">
                  <c:v>162.07</c:v>
                </c:pt>
                <c:pt idx="4">
                  <c:v>134.21</c:v>
                </c:pt>
              </c:numCache>
            </c:numRef>
          </c:val>
        </c:ser>
        <c:dLbls>
          <c:showLegendKey val="0"/>
          <c:showVal val="0"/>
          <c:showCatName val="0"/>
          <c:showSerName val="0"/>
          <c:showPercent val="0"/>
          <c:showBubbleSize val="0"/>
        </c:dLbls>
        <c:gapWidth val="150"/>
        <c:axId val="318175104"/>
        <c:axId val="3184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175104"/>
        <c:axId val="318443520"/>
      </c:lineChart>
      <c:dateAx>
        <c:axId val="318175104"/>
        <c:scaling>
          <c:orientation val="minMax"/>
        </c:scaling>
        <c:delete val="1"/>
        <c:axPos val="b"/>
        <c:numFmt formatCode="ge" sourceLinked="1"/>
        <c:majorTickMark val="none"/>
        <c:minorTickMark val="none"/>
        <c:tickLblPos val="none"/>
        <c:crossAx val="318443520"/>
        <c:crosses val="autoZero"/>
        <c:auto val="1"/>
        <c:lblOffset val="100"/>
        <c:baseTimeUnit val="years"/>
      </c:dateAx>
      <c:valAx>
        <c:axId val="3184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広島県　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1188398</v>
      </c>
      <c r="AM8" s="47"/>
      <c r="AN8" s="47"/>
      <c r="AO8" s="47"/>
      <c r="AP8" s="47"/>
      <c r="AQ8" s="47"/>
      <c r="AR8" s="47"/>
      <c r="AS8" s="47"/>
      <c r="AT8" s="43">
        <f>データ!S6</f>
        <v>906.53</v>
      </c>
      <c r="AU8" s="43"/>
      <c r="AV8" s="43"/>
      <c r="AW8" s="43"/>
      <c r="AX8" s="43"/>
      <c r="AY8" s="43"/>
      <c r="AZ8" s="43"/>
      <c r="BA8" s="43"/>
      <c r="BB8" s="43">
        <f>データ!T6</f>
        <v>1310.93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42.49</v>
      </c>
      <c r="J10" s="43"/>
      <c r="K10" s="43"/>
      <c r="L10" s="43"/>
      <c r="M10" s="43"/>
      <c r="N10" s="43"/>
      <c r="O10" s="43"/>
      <c r="P10" s="43">
        <f>データ!O6</f>
        <v>93.16</v>
      </c>
      <c r="Q10" s="43"/>
      <c r="R10" s="43"/>
      <c r="S10" s="43"/>
      <c r="T10" s="43"/>
      <c r="U10" s="43"/>
      <c r="V10" s="43"/>
      <c r="W10" s="43">
        <f>データ!P6</f>
        <v>83.66</v>
      </c>
      <c r="X10" s="43"/>
      <c r="Y10" s="43"/>
      <c r="Z10" s="43"/>
      <c r="AA10" s="43"/>
      <c r="AB10" s="43"/>
      <c r="AC10" s="43"/>
      <c r="AD10" s="47">
        <f>データ!Q6</f>
        <v>2219</v>
      </c>
      <c r="AE10" s="47"/>
      <c r="AF10" s="47"/>
      <c r="AG10" s="47"/>
      <c r="AH10" s="47"/>
      <c r="AI10" s="47"/>
      <c r="AJ10" s="47"/>
      <c r="AK10" s="2"/>
      <c r="AL10" s="47">
        <f>データ!U6</f>
        <v>1106800</v>
      </c>
      <c r="AM10" s="47"/>
      <c r="AN10" s="47"/>
      <c r="AO10" s="47"/>
      <c r="AP10" s="47"/>
      <c r="AQ10" s="47"/>
      <c r="AR10" s="47"/>
      <c r="AS10" s="47"/>
      <c r="AT10" s="43">
        <f>データ!V6</f>
        <v>138.16</v>
      </c>
      <c r="AU10" s="43"/>
      <c r="AV10" s="43"/>
      <c r="AW10" s="43"/>
      <c r="AX10" s="43"/>
      <c r="AY10" s="43"/>
      <c r="AZ10" s="43"/>
      <c r="BA10" s="43"/>
      <c r="BB10" s="43">
        <f>データ!W6</f>
        <v>8011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341002</v>
      </c>
      <c r="D6" s="31">
        <f t="shared" si="3"/>
        <v>46</v>
      </c>
      <c r="E6" s="31">
        <f t="shared" si="3"/>
        <v>17</v>
      </c>
      <c r="F6" s="31">
        <f t="shared" si="3"/>
        <v>1</v>
      </c>
      <c r="G6" s="31">
        <f t="shared" si="3"/>
        <v>0</v>
      </c>
      <c r="H6" s="31" t="str">
        <f t="shared" si="3"/>
        <v>広島県　広島市</v>
      </c>
      <c r="I6" s="31" t="str">
        <f t="shared" si="3"/>
        <v>法適用</v>
      </c>
      <c r="J6" s="31" t="str">
        <f t="shared" si="3"/>
        <v>下水道事業</v>
      </c>
      <c r="K6" s="31" t="str">
        <f t="shared" si="3"/>
        <v>公共下水道</v>
      </c>
      <c r="L6" s="31" t="str">
        <f t="shared" si="3"/>
        <v>政令市等</v>
      </c>
      <c r="M6" s="32" t="str">
        <f t="shared" si="3"/>
        <v>-</v>
      </c>
      <c r="N6" s="32">
        <f t="shared" si="3"/>
        <v>42.49</v>
      </c>
      <c r="O6" s="32">
        <f t="shared" si="3"/>
        <v>93.16</v>
      </c>
      <c r="P6" s="32">
        <f t="shared" si="3"/>
        <v>83.66</v>
      </c>
      <c r="Q6" s="32">
        <f t="shared" si="3"/>
        <v>2219</v>
      </c>
      <c r="R6" s="32">
        <f t="shared" si="3"/>
        <v>1188398</v>
      </c>
      <c r="S6" s="32">
        <f t="shared" si="3"/>
        <v>906.53</v>
      </c>
      <c r="T6" s="32">
        <f t="shared" si="3"/>
        <v>1310.93</v>
      </c>
      <c r="U6" s="32">
        <f t="shared" si="3"/>
        <v>1106800</v>
      </c>
      <c r="V6" s="32">
        <f t="shared" si="3"/>
        <v>138.16</v>
      </c>
      <c r="W6" s="32">
        <f t="shared" si="3"/>
        <v>8011</v>
      </c>
      <c r="X6" s="33">
        <f>IF(X7="",NA(),X7)</f>
        <v>100.14</v>
      </c>
      <c r="Y6" s="33">
        <f t="shared" ref="Y6:AG6" si="4">IF(Y7="",NA(),Y7)</f>
        <v>101.72</v>
      </c>
      <c r="Z6" s="33">
        <f t="shared" si="4"/>
        <v>102.66</v>
      </c>
      <c r="AA6" s="33">
        <f t="shared" si="4"/>
        <v>103.65</v>
      </c>
      <c r="AB6" s="33">
        <f t="shared" si="4"/>
        <v>101.04</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100.77</v>
      </c>
      <c r="AU6" s="33">
        <f t="shared" ref="AU6:BC6" si="6">IF(AU7="",NA(),AU7)</f>
        <v>104.54</v>
      </c>
      <c r="AV6" s="33">
        <f t="shared" si="6"/>
        <v>117.2</v>
      </c>
      <c r="AW6" s="33">
        <f t="shared" si="6"/>
        <v>136.41</v>
      </c>
      <c r="AX6" s="33">
        <f t="shared" si="6"/>
        <v>23.13</v>
      </c>
      <c r="AY6" s="33">
        <f t="shared" si="6"/>
        <v>189.52</v>
      </c>
      <c r="AZ6" s="33">
        <f t="shared" si="6"/>
        <v>178.08</v>
      </c>
      <c r="BA6" s="33">
        <f t="shared" si="6"/>
        <v>182.39</v>
      </c>
      <c r="BB6" s="33">
        <f t="shared" si="6"/>
        <v>187.05</v>
      </c>
      <c r="BC6" s="33">
        <f t="shared" si="6"/>
        <v>55.68</v>
      </c>
      <c r="BD6" s="32" t="str">
        <f>IF(BD7="","",IF(BD7="-","【-】","【"&amp;SUBSTITUTE(TEXT(BD7,"#,##0.00"),"-","△")&amp;"】"))</f>
        <v>【56.46】</v>
      </c>
      <c r="BE6" s="33">
        <f>IF(BE7="",NA(),BE7)</f>
        <v>1386.86</v>
      </c>
      <c r="BF6" s="33">
        <f t="shared" ref="BF6:BN6" si="7">IF(BF7="",NA(),BF7)</f>
        <v>1358.02</v>
      </c>
      <c r="BG6" s="33">
        <f t="shared" si="7"/>
        <v>1295.6600000000001</v>
      </c>
      <c r="BH6" s="33">
        <f t="shared" si="7"/>
        <v>1280.1300000000001</v>
      </c>
      <c r="BI6" s="33">
        <f t="shared" si="7"/>
        <v>1211.17</v>
      </c>
      <c r="BJ6" s="33">
        <f t="shared" si="7"/>
        <v>707.57</v>
      </c>
      <c r="BK6" s="33">
        <f t="shared" si="7"/>
        <v>696.19</v>
      </c>
      <c r="BL6" s="33">
        <f t="shared" si="7"/>
        <v>671.46</v>
      </c>
      <c r="BM6" s="33">
        <f t="shared" si="7"/>
        <v>644.47</v>
      </c>
      <c r="BN6" s="33">
        <f t="shared" si="7"/>
        <v>627.59</v>
      </c>
      <c r="BO6" s="32" t="str">
        <f>IF(BO7="","",IF(BO7="-","【-】","【"&amp;SUBSTITUTE(TEXT(BO7,"#,##0.00"),"-","△")&amp;"】"))</f>
        <v>【776.35】</v>
      </c>
      <c r="BP6" s="33">
        <f>IF(BP7="",NA(),BP7)</f>
        <v>99.18</v>
      </c>
      <c r="BQ6" s="33">
        <f t="shared" ref="BQ6:BY6" si="8">IF(BQ7="",NA(),BQ7)</f>
        <v>102.41</v>
      </c>
      <c r="BR6" s="33">
        <f t="shared" si="8"/>
        <v>103.81</v>
      </c>
      <c r="BS6" s="33">
        <f t="shared" si="8"/>
        <v>105.63</v>
      </c>
      <c r="BT6" s="33">
        <f t="shared" si="8"/>
        <v>126.52</v>
      </c>
      <c r="BU6" s="33">
        <f t="shared" si="8"/>
        <v>107.3</v>
      </c>
      <c r="BV6" s="33">
        <f t="shared" si="8"/>
        <v>106.48</v>
      </c>
      <c r="BW6" s="33">
        <f t="shared" si="8"/>
        <v>107.64</v>
      </c>
      <c r="BX6" s="33">
        <f t="shared" si="8"/>
        <v>109.25</v>
      </c>
      <c r="BY6" s="33">
        <f t="shared" si="8"/>
        <v>113.93</v>
      </c>
      <c r="BZ6" s="32" t="str">
        <f>IF(BZ7="","",IF(BZ7="-","【-】","【"&amp;SUBSTITUTE(TEXT(BZ7,"#,##0.00"),"-","△")&amp;"】"))</f>
        <v>【96.57】</v>
      </c>
      <c r="CA6" s="33">
        <f>IF(CA7="",NA(),CA7)</f>
        <v>175.63</v>
      </c>
      <c r="CB6" s="33">
        <f t="shared" ref="CB6:CJ6" si="9">IF(CB7="",NA(),CB7)</f>
        <v>169.06</v>
      </c>
      <c r="CC6" s="33">
        <f t="shared" si="9"/>
        <v>165.63</v>
      </c>
      <c r="CD6" s="33">
        <f t="shared" si="9"/>
        <v>162.07</v>
      </c>
      <c r="CE6" s="33">
        <f t="shared" si="9"/>
        <v>134.21</v>
      </c>
      <c r="CF6" s="33">
        <f t="shared" si="9"/>
        <v>124.21</v>
      </c>
      <c r="CG6" s="33">
        <f t="shared" si="9"/>
        <v>124.63</v>
      </c>
      <c r="CH6" s="33">
        <f t="shared" si="9"/>
        <v>123.36</v>
      </c>
      <c r="CI6" s="33">
        <f t="shared" si="9"/>
        <v>121.96</v>
      </c>
      <c r="CJ6" s="33">
        <f t="shared" si="9"/>
        <v>116.77</v>
      </c>
      <c r="CK6" s="32" t="str">
        <f>IF(CK7="","",IF(CK7="-","【-】","【"&amp;SUBSTITUTE(TEXT(CK7,"#,##0.00"),"-","△")&amp;"】"))</f>
        <v>【142.28】</v>
      </c>
      <c r="CL6" s="33">
        <f>IF(CL7="",NA(),CL7)</f>
        <v>50.27</v>
      </c>
      <c r="CM6" s="33">
        <f t="shared" ref="CM6:CU6" si="10">IF(CM7="",NA(),CM7)</f>
        <v>50.11</v>
      </c>
      <c r="CN6" s="33">
        <f t="shared" si="10"/>
        <v>49.82</v>
      </c>
      <c r="CO6" s="33">
        <f t="shared" si="10"/>
        <v>49.8</v>
      </c>
      <c r="CP6" s="33">
        <f t="shared" si="10"/>
        <v>66.180000000000007</v>
      </c>
      <c r="CQ6" s="33">
        <f t="shared" si="10"/>
        <v>60.95</v>
      </c>
      <c r="CR6" s="33">
        <f t="shared" si="10"/>
        <v>59.52</v>
      </c>
      <c r="CS6" s="33">
        <f t="shared" si="10"/>
        <v>57.95</v>
      </c>
      <c r="CT6" s="33">
        <f t="shared" si="10"/>
        <v>59.8</v>
      </c>
      <c r="CU6" s="33">
        <f t="shared" si="10"/>
        <v>59.58</v>
      </c>
      <c r="CV6" s="32" t="str">
        <f>IF(CV7="","",IF(CV7="-","【-】","【"&amp;SUBSTITUTE(TEXT(CV7,"#,##0.00"),"-","△")&amp;"】"))</f>
        <v>【60.35】</v>
      </c>
      <c r="CW6" s="33">
        <f>IF(CW7="",NA(),CW7)</f>
        <v>95.63</v>
      </c>
      <c r="CX6" s="33">
        <f t="shared" ref="CX6:DF6" si="11">IF(CX7="",NA(),CX7)</f>
        <v>96.09</v>
      </c>
      <c r="CY6" s="33">
        <f t="shared" si="11"/>
        <v>96.28</v>
      </c>
      <c r="CZ6" s="33">
        <f t="shared" si="11"/>
        <v>96.63</v>
      </c>
      <c r="DA6" s="33">
        <f t="shared" si="11"/>
        <v>96.87</v>
      </c>
      <c r="DB6" s="33">
        <f t="shared" si="11"/>
        <v>98.46</v>
      </c>
      <c r="DC6" s="33">
        <f t="shared" si="11"/>
        <v>98.54</v>
      </c>
      <c r="DD6" s="33">
        <f t="shared" si="11"/>
        <v>98.56</v>
      </c>
      <c r="DE6" s="33">
        <f t="shared" si="11"/>
        <v>98.64</v>
      </c>
      <c r="DF6" s="33">
        <f t="shared" si="11"/>
        <v>98.71</v>
      </c>
      <c r="DG6" s="32" t="str">
        <f>IF(DG7="","",IF(DG7="-","【-】","【"&amp;SUBSTITUTE(TEXT(DG7,"#,##0.00"),"-","△")&amp;"】"))</f>
        <v>【94.57】</v>
      </c>
      <c r="DH6" s="33">
        <f>IF(DH7="",NA(),DH7)</f>
        <v>19.98</v>
      </c>
      <c r="DI6" s="33">
        <f t="shared" ref="DI6:DQ6" si="12">IF(DI7="",NA(),DI7)</f>
        <v>21</v>
      </c>
      <c r="DJ6" s="33">
        <f t="shared" si="12"/>
        <v>21.9</v>
      </c>
      <c r="DK6" s="33">
        <f t="shared" si="12"/>
        <v>22.61</v>
      </c>
      <c r="DL6" s="33">
        <f t="shared" si="12"/>
        <v>37.950000000000003</v>
      </c>
      <c r="DM6" s="33">
        <f t="shared" si="12"/>
        <v>28.99</v>
      </c>
      <c r="DN6" s="33">
        <f t="shared" si="12"/>
        <v>29.9</v>
      </c>
      <c r="DO6" s="33">
        <f t="shared" si="12"/>
        <v>30.56</v>
      </c>
      <c r="DP6" s="33">
        <f t="shared" si="12"/>
        <v>31.06</v>
      </c>
      <c r="DQ6" s="33">
        <f t="shared" si="12"/>
        <v>42</v>
      </c>
      <c r="DR6" s="32" t="str">
        <f>IF(DR7="","",IF(DR7="-","【-】","【"&amp;SUBSTITUTE(TEXT(DR7,"#,##0.00"),"-","△")&amp;"】"))</f>
        <v>【36.27】</v>
      </c>
      <c r="DS6" s="33">
        <f>IF(DS7="",NA(),DS7)</f>
        <v>2.99</v>
      </c>
      <c r="DT6" s="33">
        <f t="shared" ref="DT6:EB6" si="13">IF(DT7="",NA(),DT7)</f>
        <v>3.32</v>
      </c>
      <c r="DU6" s="33">
        <f t="shared" si="13"/>
        <v>4.04</v>
      </c>
      <c r="DV6" s="33">
        <f t="shared" si="13"/>
        <v>4.57</v>
      </c>
      <c r="DW6" s="33">
        <f t="shared" si="13"/>
        <v>5.01</v>
      </c>
      <c r="DX6" s="33">
        <f t="shared" si="13"/>
        <v>5.77</v>
      </c>
      <c r="DY6" s="33">
        <f t="shared" si="13"/>
        <v>6.06</v>
      </c>
      <c r="DZ6" s="33">
        <f t="shared" si="13"/>
        <v>6.24</v>
      </c>
      <c r="EA6" s="33">
        <f t="shared" si="13"/>
        <v>6.43</v>
      </c>
      <c r="EB6" s="33">
        <f t="shared" si="13"/>
        <v>6.95</v>
      </c>
      <c r="EC6" s="32" t="str">
        <f>IF(EC7="","",IF(EC7="-","【-】","【"&amp;SUBSTITUTE(TEXT(EC7,"#,##0.00"),"-","△")&amp;"】"))</f>
        <v>【4.35】</v>
      </c>
      <c r="ED6" s="33">
        <f>IF(ED7="",NA(),ED7)</f>
        <v>0.21</v>
      </c>
      <c r="EE6" s="33">
        <f t="shared" ref="EE6:EM6" si="14">IF(EE7="",NA(),EE7)</f>
        <v>0.21</v>
      </c>
      <c r="EF6" s="33">
        <f t="shared" si="14"/>
        <v>7.0000000000000007E-2</v>
      </c>
      <c r="EG6" s="33">
        <f t="shared" si="14"/>
        <v>0.16</v>
      </c>
      <c r="EH6" s="33">
        <f t="shared" si="14"/>
        <v>0.16</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341002</v>
      </c>
      <c r="D7" s="35">
        <v>46</v>
      </c>
      <c r="E7" s="35">
        <v>17</v>
      </c>
      <c r="F7" s="35">
        <v>1</v>
      </c>
      <c r="G7" s="35">
        <v>0</v>
      </c>
      <c r="H7" s="35" t="s">
        <v>96</v>
      </c>
      <c r="I7" s="35" t="s">
        <v>97</v>
      </c>
      <c r="J7" s="35" t="s">
        <v>98</v>
      </c>
      <c r="K7" s="35" t="s">
        <v>99</v>
      </c>
      <c r="L7" s="35" t="s">
        <v>100</v>
      </c>
      <c r="M7" s="36" t="s">
        <v>101</v>
      </c>
      <c r="N7" s="36">
        <v>42.49</v>
      </c>
      <c r="O7" s="36">
        <v>93.16</v>
      </c>
      <c r="P7" s="36">
        <v>83.66</v>
      </c>
      <c r="Q7" s="36">
        <v>2219</v>
      </c>
      <c r="R7" s="36">
        <v>1188398</v>
      </c>
      <c r="S7" s="36">
        <v>906.53</v>
      </c>
      <c r="T7" s="36">
        <v>1310.93</v>
      </c>
      <c r="U7" s="36">
        <v>1106800</v>
      </c>
      <c r="V7" s="36">
        <v>138.16</v>
      </c>
      <c r="W7" s="36">
        <v>8011</v>
      </c>
      <c r="X7" s="36">
        <v>100.14</v>
      </c>
      <c r="Y7" s="36">
        <v>101.72</v>
      </c>
      <c r="Z7" s="36">
        <v>102.66</v>
      </c>
      <c r="AA7" s="36">
        <v>103.65</v>
      </c>
      <c r="AB7" s="36">
        <v>101.04</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100.77</v>
      </c>
      <c r="AU7" s="36">
        <v>104.54</v>
      </c>
      <c r="AV7" s="36">
        <v>117.2</v>
      </c>
      <c r="AW7" s="36">
        <v>136.41</v>
      </c>
      <c r="AX7" s="36">
        <v>23.13</v>
      </c>
      <c r="AY7" s="36">
        <v>189.52</v>
      </c>
      <c r="AZ7" s="36">
        <v>178.08</v>
      </c>
      <c r="BA7" s="36">
        <v>182.39</v>
      </c>
      <c r="BB7" s="36">
        <v>187.05</v>
      </c>
      <c r="BC7" s="36">
        <v>55.68</v>
      </c>
      <c r="BD7" s="36">
        <v>56.46</v>
      </c>
      <c r="BE7" s="36">
        <v>1386.86</v>
      </c>
      <c r="BF7" s="36">
        <v>1358.02</v>
      </c>
      <c r="BG7" s="36">
        <v>1295.6600000000001</v>
      </c>
      <c r="BH7" s="36">
        <v>1280.1300000000001</v>
      </c>
      <c r="BI7" s="36">
        <v>1211.17</v>
      </c>
      <c r="BJ7" s="36">
        <v>707.57</v>
      </c>
      <c r="BK7" s="36">
        <v>696.19</v>
      </c>
      <c r="BL7" s="36">
        <v>671.46</v>
      </c>
      <c r="BM7" s="36">
        <v>644.47</v>
      </c>
      <c r="BN7" s="36">
        <v>627.59</v>
      </c>
      <c r="BO7" s="36">
        <v>776.35</v>
      </c>
      <c r="BP7" s="36">
        <v>99.18</v>
      </c>
      <c r="BQ7" s="36">
        <v>102.41</v>
      </c>
      <c r="BR7" s="36">
        <v>103.81</v>
      </c>
      <c r="BS7" s="36">
        <v>105.63</v>
      </c>
      <c r="BT7" s="36">
        <v>126.52</v>
      </c>
      <c r="BU7" s="36">
        <v>107.3</v>
      </c>
      <c r="BV7" s="36">
        <v>106.48</v>
      </c>
      <c r="BW7" s="36">
        <v>107.64</v>
      </c>
      <c r="BX7" s="36">
        <v>109.25</v>
      </c>
      <c r="BY7" s="36">
        <v>113.93</v>
      </c>
      <c r="BZ7" s="36">
        <v>96.57</v>
      </c>
      <c r="CA7" s="36">
        <v>175.63</v>
      </c>
      <c r="CB7" s="36">
        <v>169.06</v>
      </c>
      <c r="CC7" s="36">
        <v>165.63</v>
      </c>
      <c r="CD7" s="36">
        <v>162.07</v>
      </c>
      <c r="CE7" s="36">
        <v>134.21</v>
      </c>
      <c r="CF7" s="36">
        <v>124.21</v>
      </c>
      <c r="CG7" s="36">
        <v>124.63</v>
      </c>
      <c r="CH7" s="36">
        <v>123.36</v>
      </c>
      <c r="CI7" s="36">
        <v>121.96</v>
      </c>
      <c r="CJ7" s="36">
        <v>116.77</v>
      </c>
      <c r="CK7" s="36">
        <v>142.28</v>
      </c>
      <c r="CL7" s="36">
        <v>50.27</v>
      </c>
      <c r="CM7" s="36">
        <v>50.11</v>
      </c>
      <c r="CN7" s="36">
        <v>49.82</v>
      </c>
      <c r="CO7" s="36">
        <v>49.8</v>
      </c>
      <c r="CP7" s="36">
        <v>66.180000000000007</v>
      </c>
      <c r="CQ7" s="36">
        <v>60.95</v>
      </c>
      <c r="CR7" s="36">
        <v>59.52</v>
      </c>
      <c r="CS7" s="36">
        <v>57.95</v>
      </c>
      <c r="CT7" s="36">
        <v>59.8</v>
      </c>
      <c r="CU7" s="36">
        <v>59.58</v>
      </c>
      <c r="CV7" s="36">
        <v>60.35</v>
      </c>
      <c r="CW7" s="36">
        <v>95.63</v>
      </c>
      <c r="CX7" s="36">
        <v>96.09</v>
      </c>
      <c r="CY7" s="36">
        <v>96.28</v>
      </c>
      <c r="CZ7" s="36">
        <v>96.63</v>
      </c>
      <c r="DA7" s="36">
        <v>96.87</v>
      </c>
      <c r="DB7" s="36">
        <v>98.46</v>
      </c>
      <c r="DC7" s="36">
        <v>98.54</v>
      </c>
      <c r="DD7" s="36">
        <v>98.56</v>
      </c>
      <c r="DE7" s="36">
        <v>98.64</v>
      </c>
      <c r="DF7" s="36">
        <v>98.71</v>
      </c>
      <c r="DG7" s="36">
        <v>94.57</v>
      </c>
      <c r="DH7" s="36">
        <v>19.98</v>
      </c>
      <c r="DI7" s="36">
        <v>21</v>
      </c>
      <c r="DJ7" s="36">
        <v>21.9</v>
      </c>
      <c r="DK7" s="36">
        <v>22.61</v>
      </c>
      <c r="DL7" s="36">
        <v>37.950000000000003</v>
      </c>
      <c r="DM7" s="36">
        <v>28.99</v>
      </c>
      <c r="DN7" s="36">
        <v>29.9</v>
      </c>
      <c r="DO7" s="36">
        <v>30.56</v>
      </c>
      <c r="DP7" s="36">
        <v>31.06</v>
      </c>
      <c r="DQ7" s="36">
        <v>42</v>
      </c>
      <c r="DR7" s="36">
        <v>36.270000000000003</v>
      </c>
      <c r="DS7" s="36">
        <v>2.99</v>
      </c>
      <c r="DT7" s="36">
        <v>3.32</v>
      </c>
      <c r="DU7" s="36">
        <v>4.04</v>
      </c>
      <c r="DV7" s="36">
        <v>4.57</v>
      </c>
      <c r="DW7" s="36">
        <v>5.01</v>
      </c>
      <c r="DX7" s="36">
        <v>5.77</v>
      </c>
      <c r="DY7" s="36">
        <v>6.06</v>
      </c>
      <c r="DZ7" s="36">
        <v>6.24</v>
      </c>
      <c r="EA7" s="36">
        <v>6.43</v>
      </c>
      <c r="EB7" s="36">
        <v>6.95</v>
      </c>
      <c r="EC7" s="36">
        <v>4.3499999999999996</v>
      </c>
      <c r="ED7" s="36">
        <v>0.21</v>
      </c>
      <c r="EE7" s="36">
        <v>0.21</v>
      </c>
      <c r="EF7" s="36">
        <v>7.0000000000000007E-2</v>
      </c>
      <c r="EG7" s="36">
        <v>0.16</v>
      </c>
      <c r="EH7" s="36">
        <v>0.16</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2016-02-17T08:14:00Z</cp:lastPrinted>
  <dcterms:created xsi:type="dcterms:W3CDTF">2016-02-03T07:45:10Z</dcterms:created>
  <dcterms:modified xsi:type="dcterms:W3CDTF">2016-02-24T07:42:43Z</dcterms:modified>
  <cp:category/>
</cp:coreProperties>
</file>