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AD10" i="4" s="1"/>
  <c r="P6" i="5"/>
  <c r="W10" i="4" s="1"/>
  <c r="O6" i="5"/>
  <c r="N6" i="5"/>
  <c r="I10" i="4" s="1"/>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P10" i="4"/>
  <c r="BB8" i="4"/>
  <c r="AT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<sst xmlns="http://schemas.openxmlformats.org/spreadsheetml/2006/main" count="220" uniqueCount="110">
  <si>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</si>
  <si>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</si>
  <si>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</si>
  <si>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</si>
  <si>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</si>
  <si>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</si>
  <si>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</si>
  <si>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</si>
  <si>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</si>
  <si>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</si>
  <si>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</si>
  <si>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</si>
  <si>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</si>
  <si>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</si>
  <si>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</si>
  <si>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</si>
  <si>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</si>
  <si>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</si>
  <si>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</si>
  <si>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</si>
  <si>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</si>
  <si>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</si>
  <si>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</si>
  <si>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</si>
  <si>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</si>
  <si>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</si>
  <si>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</si>
  <si>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</si>
  <si>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</si>
  <si>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</si>
  <si>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</si>
  <si>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</si>
  <si>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</si>
  <si>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</si>
  <si>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</si>
  <si>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</si>
  <si>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</si>
  <si>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</si>
  <si>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</si>
  <si>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</si>
  <si>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</si>
  <si>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</si>
  <si>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</si>
  <si>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</si>
  <si>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</si>
  <si>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</si>
  <si>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</si>
  <si>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</si>
  <si>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</si>
  <si>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</si>
  <si>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</si>
  <si>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</si>
  <si>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</si>
  <si>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</si>
  <si>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</si>
  <si>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</si>
  <si>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</si>
  <si>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</si>
  <si>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</si>
  <si>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</si>
  <si>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</si>
  <si>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</si>
  <si>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</si>
  <si>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</si>
  <si>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</si>
  <si>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</si>
  <si>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</si>
  <si>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</si>
  <si>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</si>
  <si>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</si>
  <si>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</si>
  <si>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</si>
  <si>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</si>
  <si>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</si>
  <si>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</si>
  <si>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</si>
  <si>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</si>
  <si>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</si>
  <si>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</si>
  <si>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</si>
  <si>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</si>
  <si>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</si>
  <si>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</si>
  <si>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</si>
  <si>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</si>
  <si>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</si>
  <si>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</si>
  <si>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</si>
  <si>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</si>
  <si>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</si>
  <si>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</si>
  <si>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</si>
  <si>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</si>
  <si>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</si>
  <si>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</si>
  <si>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</si>
  <si>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広島市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</si>
  <si>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</si>
  <si>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</si>
  <si>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</si>
  <si>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</si>
  <si>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</si>
  <si>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</si>
  <si>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</si>
  <si>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</si>
  <si>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</si>
  <si>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</si>
  <si>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類似団体の平均値を下回っているが、有形固定資産の帳簿価格に対する減価償却累計額は毎年増加している。
②管渠老朽化率・③管渠改善率
　耐用年数を経過している管渠はない。</t>
    <rPh sb="1" eb="3">
      <t>ユウケイ</t>
    </rPh>
    <rPh sb="3" eb="5">
      <t>コテイ</t>
    </rPh>
    <rPh sb="5" eb="7">
      <t>シサン</t>
    </rPh>
    <rPh sb="7" eb="8">
      <t>ゲン</t>
    </rPh>
    <rPh sb="8" eb="9">
      <t>カ</t>
    </rPh>
    <rPh sb="9" eb="11">
      <t>ショウキャク</t>
    </rPh>
    <rPh sb="11" eb="12">
      <t>リツ</t>
    </rPh>
    <rPh sb="14" eb="16">
      <t>ルイジ</t>
    </rPh>
    <rPh sb="16" eb="18">
      <t>ダンタイ</t>
    </rPh>
    <rPh sb="19" eb="22">
      <t>ヘイキンチ</t>
    </rPh>
    <rPh sb="23" eb="25">
      <t>シタマワ</t>
    </rPh>
    <rPh sb="54" eb="56">
      <t>マイトシ</t>
    </rPh>
    <phoneticPr fontId="4"/>
  </si>
  <si>
    <t>①経常収支比率
　使用料以外に他の補てん財源を受けて収支を均衡させており、経常収支比率は100％である。
②累積欠損比率
　累積欠損金は生じていない。
③流動比率
　平成26年度は地方公営企業の新会計基準の導入により、企業債を流動負債に計上することになったため100％を下回っている。
④企業債残高対事業規模比率
　類似団体の平均値を上回っているが、縮減に努めており、毎年減少している。
⑤経費回収率
　使用料収入で経費を賄えていないため100％を下回っている。
⑥汚水処理原価
　類似団体の平均値を上回っている。
⑦施設利用率
　類似団体の平均値を上回っている。
⑧水洗化率
　毎年上昇しており、類似団体の平均値を上回っている。
　</t>
    <rPh sb="1" eb="3">
      <t>ケイジョウ</t>
    </rPh>
    <rPh sb="3" eb="5">
      <t>シュウシ</t>
    </rPh>
    <rPh sb="5" eb="7">
      <t>ヒリツ</t>
    </rPh>
    <rPh sb="62" eb="64">
      <t>ルイセキ</t>
    </rPh>
    <rPh sb="64" eb="67">
      <t>ケッソンキン</t>
    </rPh>
    <rPh sb="68" eb="69">
      <t>ショウ</t>
    </rPh>
    <rPh sb="144" eb="146">
      <t>キギョウ</t>
    </rPh>
    <rPh sb="146" eb="147">
      <t>サイ</t>
    </rPh>
    <rPh sb="147" eb="149">
      <t>ザンダカ</t>
    </rPh>
    <rPh sb="149" eb="150">
      <t>タイ</t>
    </rPh>
    <rPh sb="150" eb="152">
      <t>ジギョウ</t>
    </rPh>
    <rPh sb="152" eb="154">
      <t>キボ</t>
    </rPh>
    <rPh sb="154" eb="156">
      <t>ヒリツ</t>
    </rPh>
    <rPh sb="158" eb="160">
      <t>ルイジ</t>
    </rPh>
    <rPh sb="160" eb="162">
      <t>ダンタイ</t>
    </rPh>
    <rPh sb="163" eb="166">
      <t>ヘイキンチ</t>
    </rPh>
    <rPh sb="167" eb="169">
      <t>ウワマワ</t>
    </rPh>
    <rPh sb="175" eb="177">
      <t>シュクゲン</t>
    </rPh>
    <rPh sb="178" eb="179">
      <t>ツト</t>
    </rPh>
    <rPh sb="184" eb="186">
      <t>マイトシ</t>
    </rPh>
    <rPh sb="186" eb="188">
      <t>ゲンショウ</t>
    </rPh>
    <rPh sb="233" eb="235">
      <t>オスイ</t>
    </rPh>
    <rPh sb="235" eb="237">
      <t>ショリ</t>
    </rPh>
    <rPh sb="237" eb="239">
      <t>ゲンカ</t>
    </rPh>
    <rPh sb="241" eb="243">
      <t>ルイジ</t>
    </rPh>
    <rPh sb="243" eb="245">
      <t>ダンタイ</t>
    </rPh>
    <rPh sb="246" eb="249">
      <t>ヘイキンチ</t>
    </rPh>
    <rPh sb="250" eb="252">
      <t>ウワマワ</t>
    </rPh>
    <rPh sb="259" eb="261">
      <t>シセツ</t>
    </rPh>
    <rPh sb="261" eb="264">
      <t>リヨウリツ</t>
    </rPh>
    <rPh sb="266" eb="268">
      <t>ルイジ</t>
    </rPh>
    <rPh sb="268" eb="270">
      <t>ダンタイ</t>
    </rPh>
    <rPh sb="271" eb="274">
      <t>ヘイキンチ</t>
    </rPh>
    <rPh sb="275" eb="277">
      <t>ウワマワ</t>
    </rPh>
    <rPh sb="284" eb="287">
      <t>スイセンカ</t>
    </rPh>
    <rPh sb="287" eb="288">
      <t>リツ</t>
    </rPh>
    <rPh sb="290" eb="292">
      <t>マイトシ</t>
    </rPh>
    <rPh sb="299" eb="301">
      <t>ルイジ</t>
    </rPh>
    <rPh sb="301" eb="303">
      <t>ダンタイ</t>
    </rPh>
    <rPh sb="304" eb="307">
      <t>ヘイキンチ</t>
    </rPh>
    <rPh sb="308" eb="310">
      <t>ウワマワ</t>
    </rPh>
    <phoneticPr fontId="4"/>
  </si>
  <si>
    <t>　使用料収入で経費が賄えず、他から補てん財源を受けて経常収支比率を100％としているため、水洗化率の向上等に取り組むとともに、費用の削減に努める必要がある。
　本市では、公共下水道、特定環境保全公共下水道、農業集落排水及び市営浄化槽を一つの下水道事業として一体的に運営しており、中期経営プラン（平成28年度～平成31年度）に掲げた事業計画とその裏付けとなる経営計画を着実に実行し全体として健全で効率的な運営に努めていく。</t>
    <rPh sb="1" eb="4">
      <t>シヨウリョウ</t>
    </rPh>
    <rPh sb="4" eb="6">
      <t>シュウニュウ</t>
    </rPh>
    <rPh sb="7" eb="9">
      <t>ケイヒ</t>
    </rPh>
    <rPh sb="10" eb="11">
      <t>マカナ</t>
    </rPh>
    <rPh sb="14" eb="15">
      <t>ホカ</t>
    </rPh>
    <rPh sb="17" eb="18">
      <t>ホ</t>
    </rPh>
    <rPh sb="20" eb="22">
      <t>ザイゲン</t>
    </rPh>
    <rPh sb="23" eb="24">
      <t>ウ</t>
    </rPh>
    <rPh sb="26" eb="28">
      <t>ケイジョウ</t>
    </rPh>
    <rPh sb="28" eb="30">
      <t>シュウシ</t>
    </rPh>
    <rPh sb="30" eb="32">
      <t>ヒリツ</t>
    </rPh>
    <rPh sb="45" eb="48">
      <t>スイセンカ</t>
    </rPh>
    <rPh sb="48" eb="49">
      <t>リツ</t>
    </rPh>
    <rPh sb="50" eb="52">
      <t>コウジョウ</t>
    </rPh>
    <rPh sb="52" eb="53">
      <t>トウ</t>
    </rPh>
    <rPh sb="54" eb="55">
      <t>ト</t>
    </rPh>
    <rPh sb="56" eb="57">
      <t>ク</t>
    </rPh>
    <rPh sb="63" eb="65">
      <t>ヒヨウ</t>
    </rPh>
    <rPh sb="66" eb="68">
      <t>サクゲン</t>
    </rPh>
    <rPh sb="69" eb="70">
      <t>ツト</t>
    </rPh>
    <rPh sb="72" eb="74">
      <t>ヒツヨウ</t>
    </rPh>
    <rPh sb="80" eb="81">
      <t>ホン</t>
    </rPh>
    <rPh sb="81" eb="82">
      <t>シ</t>
    </rPh>
    <rPh sb="85" eb="87">
      <t>コウキョウ</t>
    </rPh>
    <rPh sb="87" eb="90">
      <t>ゲスイドウ</t>
    </rPh>
    <rPh sb="91" eb="93">
      <t>トクテイ</t>
    </rPh>
    <rPh sb="93" eb="95">
      <t>カンキョウ</t>
    </rPh>
    <rPh sb="95" eb="97">
      <t>ホゼン</t>
    </rPh>
    <rPh sb="97" eb="99">
      <t>コウキョウ</t>
    </rPh>
    <rPh sb="99" eb="102">
      <t>ゲスイドウ</t>
    </rPh>
    <rPh sb="103" eb="105">
      <t>ノウギョウ</t>
    </rPh>
    <rPh sb="105" eb="107">
      <t>シュウラク</t>
    </rPh>
    <rPh sb="107" eb="109">
      <t>ハイスイ</t>
    </rPh>
    <rPh sb="109" eb="110">
      <t>オヨ</t>
    </rPh>
    <rPh sb="111" eb="113">
      <t>シエイ</t>
    </rPh>
    <rPh sb="113" eb="116">
      <t>ジョウカソウ</t>
    </rPh>
    <rPh sb="117" eb="118">
      <t>ヒト</t>
    </rPh>
    <rPh sb="120" eb="123">
      <t>ゲスイドウ</t>
    </rPh>
    <rPh sb="123" eb="125">
      <t>ジギョウ</t>
    </rPh>
    <rPh sb="128" eb="131">
      <t>イッタイテキ</t>
    </rPh>
    <rPh sb="132" eb="134">
      <t>ウンエイ</t>
    </rPh>
    <rPh sb="189" eb="191">
      <t>ゼンタイ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</si>
</sst>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498688"/>
        <c:axId val="31930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318498688"/>
        <c:axId val="319309312"/>
      </c:lineChart>
      <c:dateAx>
        <c:axId val="318498688"/>
        <c:scaling>
          <c:orientation val="minMax"/>
        </c:scaling>
        <c:delete val="1"/>
        <c:axPos val="b"/>
        <c:numFmt formatCode="ge" sourceLinked="1"/>
        <c:majorTickMark val="none"/>
        <c:minorTickMark val="none"/>
        <c:tickLblPos val="none"/>
        <c:crossAx val="319309312"/>
        <c:crosses val="autoZero"/>
        <c:auto val="1"/>
        <c:lblOffset val="100"/>
        <c:baseTimeUnit val="years"/>
      </c:dateAx>
      <c:valAx>
        <c:axId val="31930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9868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62.48</c:v>
                </c:pt>
                <c:pt idx="1">
                  <c:v>65.02</c:v>
                </c:pt>
                <c:pt idx="2">
                  <c:v>63.29</c:v>
                </c:pt>
                <c:pt idx="3">
                  <c:v>66.400000000000006</c:v>
                </c:pt>
                <c:pt idx="4">
                  <c:v>66.400000000000006</c:v>
                </c:pt>
              </c:numCache>
            </c:numRef>
          </c:val>
        </c:ser>
        <c:dLbls>
          <c:showLegendKey val="0"/>
          <c:showVal val="0"/>
          <c:showCatName val="0"/>
          <c:showSerName val="0"/>
          <c:showPercent val="0"/>
          <c:showBubbleSize val="0"/>
        </c:dLbls>
        <c:gapWidth val="150"/>
        <c:axId val="318481920"/>
        <c:axId val="31848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318481920"/>
        <c:axId val="318483840"/>
      </c:lineChart>
      <c:dateAx>
        <c:axId val="318481920"/>
        <c:scaling>
          <c:orientation val="minMax"/>
        </c:scaling>
        <c:delete val="1"/>
        <c:axPos val="b"/>
        <c:numFmt formatCode="ge" sourceLinked="1"/>
        <c:majorTickMark val="none"/>
        <c:minorTickMark val="none"/>
        <c:tickLblPos val="none"/>
        <c:crossAx val="318483840"/>
        <c:crosses val="autoZero"/>
        <c:auto val="1"/>
        <c:lblOffset val="100"/>
        <c:baseTimeUnit val="years"/>
      </c:dateAx>
      <c:valAx>
        <c:axId val="31848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80.56</c:v>
                </c:pt>
                <c:pt idx="1">
                  <c:v>81.59</c:v>
                </c:pt>
                <c:pt idx="2">
                  <c:v>82.81</c:v>
                </c:pt>
                <c:pt idx="3">
                  <c:v>83.89</c:v>
                </c:pt>
                <c:pt idx="4">
                  <c:v>84.25</c:v>
                </c:pt>
              </c:numCache>
            </c:numRef>
          </c:val>
        </c:ser>
        <c:dLbls>
          <c:showLegendKey val="0"/>
          <c:showVal val="0"/>
          <c:showCatName val="0"/>
          <c:showSerName val="0"/>
          <c:showPercent val="0"/>
          <c:showBubbleSize val="0"/>
        </c:dLbls>
        <c:gapWidth val="150"/>
        <c:axId val="321774720"/>
        <c:axId val="32177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321774720"/>
        <c:axId val="321776640"/>
      </c:lineChart>
      <c:dateAx>
        <c:axId val="321774720"/>
        <c:scaling>
          <c:orientation val="minMax"/>
        </c:scaling>
        <c:delete val="1"/>
        <c:axPos val="b"/>
        <c:numFmt formatCode="ge" sourceLinked="1"/>
        <c:majorTickMark val="none"/>
        <c:minorTickMark val="none"/>
        <c:tickLblPos val="none"/>
        <c:crossAx val="321776640"/>
        <c:crosses val="autoZero"/>
        <c:auto val="1"/>
        <c:lblOffset val="100"/>
        <c:baseTimeUnit val="years"/>
      </c:dateAx>
      <c:valAx>
        <c:axId val="32177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77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100.29</c:v>
                </c:pt>
                <c:pt idx="1">
                  <c:v>100.26</c:v>
                </c:pt>
                <c:pt idx="2">
                  <c:v>100.25</c:v>
                </c:pt>
                <c:pt idx="3">
                  <c:v>100.07</c:v>
                </c:pt>
                <c:pt idx="4">
                  <c:v>100.01</c:v>
                </c:pt>
              </c:numCache>
            </c:numRef>
          </c:val>
        </c:ser>
        <c:dLbls>
          <c:showLegendKey val="0"/>
          <c:showVal val="0"/>
          <c:showCatName val="0"/>
          <c:showSerName val="0"/>
          <c:showPercent val="0"/>
          <c:showBubbleSize val="0"/>
        </c:dLbls>
        <c:gapWidth val="150"/>
        <c:axId val="323048576"/>
        <c:axId val="32305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93.67</c:v>
                </c:pt>
                <c:pt idx="1">
                  <c:v>94.12</c:v>
                </c:pt>
                <c:pt idx="2">
                  <c:v>92.74</c:v>
                </c:pt>
                <c:pt idx="3">
                  <c:v>93.62</c:v>
                </c:pt>
                <c:pt idx="4">
                  <c:v>97.53</c:v>
                </c:pt>
              </c:numCache>
            </c:numRef>
          </c:val>
          <c:smooth val="0"/>
        </c:ser>
        <c:dLbls>
          <c:showLegendKey val="0"/>
          <c:showVal val="0"/>
          <c:showCatName val="0"/>
          <c:showSerName val="0"/>
          <c:showPercent val="0"/>
          <c:showBubbleSize val="0"/>
        </c:dLbls>
        <c:marker val="1"/>
        <c:smooth val="0"/>
        <c:axId val="323048576"/>
        <c:axId val="323050880"/>
      </c:lineChart>
      <c:dateAx>
        <c:axId val="323048576"/>
        <c:scaling>
          <c:orientation val="minMax"/>
        </c:scaling>
        <c:delete val="1"/>
        <c:axPos val="b"/>
        <c:numFmt formatCode="ge" sourceLinked="1"/>
        <c:majorTickMark val="none"/>
        <c:minorTickMark val="none"/>
        <c:tickLblPos val="none"/>
        <c:crossAx val="323050880"/>
        <c:crosses val="autoZero"/>
        <c:auto val="1"/>
        <c:lblOffset val="100"/>
        <c:baseTimeUnit val="years"/>
      </c:dateAx>
      <c:valAx>
        <c:axId val="32305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4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4.45</c:v>
                </c:pt>
                <c:pt idx="1">
                  <c:v>5.94</c:v>
                </c:pt>
                <c:pt idx="2">
                  <c:v>7.41</c:v>
                </c:pt>
                <c:pt idx="3">
                  <c:v>8.89</c:v>
                </c:pt>
                <c:pt idx="4">
                  <c:v>19.96</c:v>
                </c:pt>
              </c:numCache>
            </c:numRef>
          </c:val>
        </c:ser>
        <c:dLbls>
          <c:showLegendKey val="0"/>
          <c:showVal val="0"/>
          <c:showCatName val="0"/>
          <c:showSerName val="0"/>
          <c:showPercent val="0"/>
          <c:showBubbleSize val="0"/>
        </c:dLbls>
        <c:gapWidth val="150"/>
        <c:axId val="323197568"/>
        <c:axId val="32375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7.61</c:v>
                </c:pt>
                <c:pt idx="1">
                  <c:v>8.35</c:v>
                </c:pt>
                <c:pt idx="2">
                  <c:v>9</c:v>
                </c:pt>
                <c:pt idx="3">
                  <c:v>10.11</c:v>
                </c:pt>
                <c:pt idx="4">
                  <c:v>20.68</c:v>
                </c:pt>
              </c:numCache>
            </c:numRef>
          </c:val>
          <c:smooth val="0"/>
        </c:ser>
        <c:dLbls>
          <c:showLegendKey val="0"/>
          <c:showVal val="0"/>
          <c:showCatName val="0"/>
          <c:showSerName val="0"/>
          <c:showPercent val="0"/>
          <c:showBubbleSize val="0"/>
        </c:dLbls>
        <c:marker val="1"/>
        <c:smooth val="0"/>
        <c:axId val="323197568"/>
        <c:axId val="323753088"/>
      </c:lineChart>
      <c:dateAx>
        <c:axId val="323197568"/>
        <c:scaling>
          <c:orientation val="minMax"/>
        </c:scaling>
        <c:delete val="1"/>
        <c:axPos val="b"/>
        <c:numFmt formatCode="ge" sourceLinked="1"/>
        <c:majorTickMark val="none"/>
        <c:minorTickMark val="none"/>
        <c:tickLblPos val="none"/>
        <c:crossAx val="323753088"/>
        <c:crosses val="autoZero"/>
        <c:auto val="1"/>
        <c:lblOffset val="100"/>
        <c:baseTimeUnit val="years"/>
      </c:dateAx>
      <c:valAx>
        <c:axId val="32375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19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9769216"/>
        <c:axId val="35713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quot;-&quot;">
                  <c:v>0.09</c:v>
                </c:pt>
                <c:pt idx="3" formatCode="#,##0.00;&quot;△&quot;#,##0.00;&quot;-&quot;">
                  <c:v>0.08</c:v>
                </c:pt>
                <c:pt idx="4" formatCode="#,##0.00;&quot;△&quot;#,##0.00;&quot;-&quot;">
                  <c:v>0.08</c:v>
                </c:pt>
              </c:numCache>
            </c:numRef>
          </c:val>
          <c:smooth val="0"/>
        </c:ser>
        <c:dLbls>
          <c:showLegendKey val="0"/>
          <c:showVal val="0"/>
          <c:showCatName val="0"/>
          <c:showSerName val="0"/>
          <c:showPercent val="0"/>
          <c:showBubbleSize val="0"/>
        </c:dLbls>
        <c:marker val="1"/>
        <c:smooth val="0"/>
        <c:axId val="339769216"/>
        <c:axId val="357134720"/>
      </c:lineChart>
      <c:dateAx>
        <c:axId val="339769216"/>
        <c:scaling>
          <c:orientation val="minMax"/>
        </c:scaling>
        <c:delete val="1"/>
        <c:axPos val="b"/>
        <c:numFmt formatCode="ge" sourceLinked="1"/>
        <c:majorTickMark val="none"/>
        <c:minorTickMark val="none"/>
        <c:tickLblPos val="none"/>
        <c:crossAx val="357134720"/>
        <c:crosses val="autoZero"/>
        <c:auto val="1"/>
        <c:lblOffset val="100"/>
        <c:baseTimeUnit val="years"/>
      </c:dateAx>
      <c:valAx>
        <c:axId val="35713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76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112128"/>
        <c:axId val="36356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249.36</c:v>
                </c:pt>
                <c:pt idx="1">
                  <c:v>262.73</c:v>
                </c:pt>
                <c:pt idx="2">
                  <c:v>243.13</c:v>
                </c:pt>
                <c:pt idx="3">
                  <c:v>280.08</c:v>
                </c:pt>
                <c:pt idx="4">
                  <c:v>223.09</c:v>
                </c:pt>
              </c:numCache>
            </c:numRef>
          </c:val>
          <c:smooth val="0"/>
        </c:ser>
        <c:dLbls>
          <c:showLegendKey val="0"/>
          <c:showVal val="0"/>
          <c:showCatName val="0"/>
          <c:showSerName val="0"/>
          <c:showPercent val="0"/>
          <c:showBubbleSize val="0"/>
        </c:dLbls>
        <c:marker val="1"/>
        <c:smooth val="0"/>
        <c:axId val="318112128"/>
        <c:axId val="363560320"/>
      </c:lineChart>
      <c:dateAx>
        <c:axId val="318112128"/>
        <c:scaling>
          <c:orientation val="minMax"/>
        </c:scaling>
        <c:delete val="1"/>
        <c:axPos val="b"/>
        <c:numFmt formatCode="ge" sourceLinked="1"/>
        <c:majorTickMark val="none"/>
        <c:minorTickMark val="none"/>
        <c:tickLblPos val="none"/>
        <c:crossAx val="363560320"/>
        <c:crosses val="autoZero"/>
        <c:auto val="1"/>
        <c:lblOffset val="100"/>
        <c:baseTimeUnit val="years"/>
      </c:dateAx>
      <c:valAx>
        <c:axId val="36356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1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264.56</c:v>
                </c:pt>
                <c:pt idx="1">
                  <c:v>362.42</c:v>
                </c:pt>
                <c:pt idx="2">
                  <c:v>557.08000000000004</c:v>
                </c:pt>
                <c:pt idx="3">
                  <c:v>125.92</c:v>
                </c:pt>
                <c:pt idx="4">
                  <c:v>32.17</c:v>
                </c:pt>
              </c:numCache>
            </c:numRef>
          </c:val>
        </c:ser>
        <c:dLbls>
          <c:showLegendKey val="0"/>
          <c:showVal val="0"/>
          <c:showCatName val="0"/>
          <c:showSerName val="0"/>
          <c:showPercent val="0"/>
          <c:showBubbleSize val="0"/>
        </c:dLbls>
        <c:gapWidth val="150"/>
        <c:axId val="318123008"/>
        <c:axId val="31814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209.11</c:v>
                </c:pt>
                <c:pt idx="1">
                  <c:v>194.53</c:v>
                </c:pt>
                <c:pt idx="2">
                  <c:v>162.52000000000001</c:v>
                </c:pt>
                <c:pt idx="3">
                  <c:v>124.2</c:v>
                </c:pt>
                <c:pt idx="4">
                  <c:v>33.03</c:v>
                </c:pt>
              </c:numCache>
            </c:numRef>
          </c:val>
          <c:smooth val="0"/>
        </c:ser>
        <c:dLbls>
          <c:showLegendKey val="0"/>
          <c:showVal val="0"/>
          <c:showCatName val="0"/>
          <c:showSerName val="0"/>
          <c:showPercent val="0"/>
          <c:showBubbleSize val="0"/>
        </c:dLbls>
        <c:marker val="1"/>
        <c:smooth val="0"/>
        <c:axId val="318123008"/>
        <c:axId val="318141568"/>
      </c:lineChart>
      <c:dateAx>
        <c:axId val="318123008"/>
        <c:scaling>
          <c:orientation val="minMax"/>
        </c:scaling>
        <c:delete val="1"/>
        <c:axPos val="b"/>
        <c:numFmt formatCode="ge" sourceLinked="1"/>
        <c:majorTickMark val="none"/>
        <c:minorTickMark val="none"/>
        <c:tickLblPos val="none"/>
        <c:crossAx val="318141568"/>
        <c:crosses val="autoZero"/>
        <c:auto val="1"/>
        <c:lblOffset val="100"/>
        <c:baseTimeUnit val="years"/>
      </c:dateAx>
      <c:valAx>
        <c:axId val="31814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2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3636.42</c:v>
                </c:pt>
                <c:pt idx="1">
                  <c:v>3429.04</c:v>
                </c:pt>
                <c:pt idx="2">
                  <c:v>3307.39</c:v>
                </c:pt>
                <c:pt idx="3">
                  <c:v>2875.7</c:v>
                </c:pt>
                <c:pt idx="4">
                  <c:v>2780.15</c:v>
                </c:pt>
              </c:numCache>
            </c:numRef>
          </c:val>
        </c:ser>
        <c:dLbls>
          <c:showLegendKey val="0"/>
          <c:showVal val="0"/>
          <c:showCatName val="0"/>
          <c:showSerName val="0"/>
          <c:showPercent val="0"/>
          <c:showBubbleSize val="0"/>
        </c:dLbls>
        <c:gapWidth val="150"/>
        <c:axId val="318155392"/>
        <c:axId val="31815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318155392"/>
        <c:axId val="318157568"/>
      </c:lineChart>
      <c:dateAx>
        <c:axId val="318155392"/>
        <c:scaling>
          <c:orientation val="minMax"/>
        </c:scaling>
        <c:delete val="1"/>
        <c:axPos val="b"/>
        <c:numFmt formatCode="ge" sourceLinked="1"/>
        <c:majorTickMark val="none"/>
        <c:minorTickMark val="none"/>
        <c:tickLblPos val="none"/>
        <c:crossAx val="318157568"/>
        <c:crosses val="autoZero"/>
        <c:auto val="1"/>
        <c:lblOffset val="100"/>
        <c:baseTimeUnit val="years"/>
      </c:dateAx>
      <c:valAx>
        <c:axId val="31815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5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28.26</c:v>
                </c:pt>
                <c:pt idx="1">
                  <c:v>28.97</c:v>
                </c:pt>
                <c:pt idx="2">
                  <c:v>29.71</c:v>
                </c:pt>
                <c:pt idx="3">
                  <c:v>30.36</c:v>
                </c:pt>
                <c:pt idx="4">
                  <c:v>30.18</c:v>
                </c:pt>
              </c:numCache>
            </c:numRef>
          </c:val>
        </c:ser>
        <c:dLbls>
          <c:showLegendKey val="0"/>
          <c:showVal val="0"/>
          <c:showCatName val="0"/>
          <c:showSerName val="0"/>
          <c:showPercent val="0"/>
          <c:showBubbleSize val="0"/>
        </c:dLbls>
        <c:gapWidth val="150"/>
        <c:axId val="318171392"/>
        <c:axId val="31843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318171392"/>
        <c:axId val="318439808"/>
      </c:lineChart>
      <c:dateAx>
        <c:axId val="318171392"/>
        <c:scaling>
          <c:orientation val="minMax"/>
        </c:scaling>
        <c:delete val="1"/>
        <c:axPos val="b"/>
        <c:numFmt formatCode="ge" sourceLinked="1"/>
        <c:majorTickMark val="none"/>
        <c:minorTickMark val="none"/>
        <c:tickLblPos val="none"/>
        <c:crossAx val="318439808"/>
        <c:crosses val="autoZero"/>
        <c:auto val="1"/>
        <c:lblOffset val="100"/>
        <c:baseTimeUnit val="years"/>
      </c:dateAx>
      <c:valAx>
        <c:axId val="31843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7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484.14</c:v>
                </c:pt>
                <c:pt idx="1">
                  <c:v>463.88</c:v>
                </c:pt>
                <c:pt idx="2">
                  <c:v>453.26</c:v>
                </c:pt>
                <c:pt idx="3">
                  <c:v>448.22</c:v>
                </c:pt>
                <c:pt idx="4">
                  <c:v>452.41</c:v>
                </c:pt>
              </c:numCache>
            </c:numRef>
          </c:val>
        </c:ser>
        <c:dLbls>
          <c:showLegendKey val="0"/>
          <c:showVal val="0"/>
          <c:showCatName val="0"/>
          <c:showSerName val="0"/>
          <c:showPercent val="0"/>
          <c:showBubbleSize val="0"/>
        </c:dLbls>
        <c:gapWidth val="150"/>
        <c:axId val="318457728"/>
        <c:axId val="31845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318457728"/>
        <c:axId val="318459904"/>
      </c:lineChart>
      <c:dateAx>
        <c:axId val="318457728"/>
        <c:scaling>
          <c:orientation val="minMax"/>
        </c:scaling>
        <c:delete val="1"/>
        <c:axPos val="b"/>
        <c:numFmt formatCode="ge" sourceLinked="1"/>
        <c:majorTickMark val="none"/>
        <c:minorTickMark val="none"/>
        <c:tickLblPos val="none"/>
        <c:crossAx val="318459904"/>
        <c:crosses val="autoZero"/>
        <c:auto val="1"/>
        <c:lblOffset val="100"/>
        <c:baseTimeUnit val="years"/>
      </c:dateAx>
      <c:valAx>
        <c:axId val="31845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【98.75】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【205.86】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【20.45】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広島県　広島市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1188398</v>
      </c>
      <c r="AM8" s="47"/>
      <c r="AN8" s="47"/>
      <c r="AO8" s="47"/>
      <c r="AP8" s="47"/>
      <c r="AQ8" s="47"/>
      <c r="AR8" s="47"/>
      <c r="AS8" s="47"/>
      <c r="AT8" s="43">
        <f>データ!S6</f>
        <v>906.53</v>
      </c>
      <c r="AU8" s="43"/>
      <c r="AV8" s="43"/>
      <c r="AW8" s="43"/>
      <c r="AX8" s="43"/>
      <c r="AY8" s="43"/>
      <c r="AZ8" s="43"/>
      <c r="BA8" s="43"/>
      <c r="BB8" s="43">
        <f>データ!T6</f>
        <v>1310.93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f>データ!N6</f>
        <v>57.2</v>
      </c>
      <c r="J10" s="43"/>
      <c r="K10" s="43"/>
      <c r="L10" s="43"/>
      <c r="M10" s="43"/>
      <c r="N10" s="43"/>
      <c r="O10" s="43"/>
      <c r="P10" s="43">
        <f>データ!O6</f>
        <v>0.87</v>
      </c>
      <c r="Q10" s="43"/>
      <c r="R10" s="43"/>
      <c r="S10" s="43"/>
      <c r="T10" s="43"/>
      <c r="U10" s="43"/>
      <c r="V10" s="43"/>
      <c r="W10" s="43">
        <f>データ!P6</f>
        <v>59.63</v>
      </c>
      <c r="X10" s="43"/>
      <c r="Y10" s="43"/>
      <c r="Z10" s="43"/>
      <c r="AA10" s="43"/>
      <c r="AB10" s="43"/>
      <c r="AC10" s="43"/>
      <c r="AD10" s="47">
        <f>データ!Q6</f>
        <v>2219</v>
      </c>
      <c r="AE10" s="47"/>
      <c r="AF10" s="47"/>
      <c r="AG10" s="47"/>
      <c r="AH10" s="47"/>
      <c r="AI10" s="47"/>
      <c r="AJ10" s="47"/>
      <c r="AK10" s="2"/>
      <c r="AL10" s="47">
        <f>データ!U6</f>
        <v>10380</v>
      </c>
      <c r="AM10" s="47"/>
      <c r="AN10" s="47"/>
      <c r="AO10" s="47"/>
      <c r="AP10" s="47"/>
      <c r="AQ10" s="47"/>
      <c r="AR10" s="47"/>
      <c r="AS10" s="47"/>
      <c r="AT10" s="43">
        <f>データ!V6</f>
        <v>2.94</v>
      </c>
      <c r="AU10" s="43"/>
      <c r="AV10" s="43"/>
      <c r="AW10" s="43"/>
      <c r="AX10" s="43"/>
      <c r="AY10" s="43"/>
      <c r="AZ10" s="43"/>
      <c r="BA10" s="43"/>
      <c r="BB10" s="43">
        <f>データ!W6</f>
        <v>3530.61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2014</v>
      </c>
      <c r="C6" s="31">
        <f t="shared" ref="C6:W6" si="3">C7</f>
        <v>341002</v>
      </c>
      <c r="D6" s="31">
        <f t="shared" si="3"/>
        <v>46</v>
      </c>
      <c r="E6" s="31">
        <f t="shared" si="3"/>
        <v>17</v>
      </c>
      <c r="F6" s="31">
        <f t="shared" si="3"/>
        <v>5</v>
      </c>
      <c r="G6" s="31">
        <f t="shared" si="3"/>
        <v>0</v>
      </c>
      <c r="H6" s="31" t="str">
        <f t="shared" si="3"/>
        <v>広島県　広島市</v>
      </c>
      <c r="I6" s="31" t="str">
        <f t="shared" si="3"/>
        <v>法適用</v>
      </c>
      <c r="J6" s="31" t="str">
        <f t="shared" si="3"/>
        <v>下水道事業</v>
      </c>
      <c r="K6" s="31" t="str">
        <f t="shared" si="3"/>
        <v>農業集落排水</v>
      </c>
      <c r="L6" s="31" t="str">
        <f t="shared" si="3"/>
        <v>F2</v>
      </c>
      <c r="M6" s="32" t="str">
        <f t="shared" si="3"/>
        <v>-</v>
      </c>
      <c r="N6" s="32">
        <f t="shared" si="3"/>
        <v>57.2</v>
      </c>
      <c r="O6" s="32">
        <f t="shared" si="3"/>
        <v>0.87</v>
      </c>
      <c r="P6" s="32">
        <f t="shared" si="3"/>
        <v>59.63</v>
      </c>
      <c r="Q6" s="32">
        <f t="shared" si="3"/>
        <v>2219</v>
      </c>
      <c r="R6" s="32">
        <f t="shared" si="3"/>
        <v>1188398</v>
      </c>
      <c r="S6" s="32">
        <f t="shared" si="3"/>
        <v>906.53</v>
      </c>
      <c r="T6" s="32">
        <f t="shared" si="3"/>
        <v>1310.93</v>
      </c>
      <c r="U6" s="32">
        <f t="shared" si="3"/>
        <v>10380</v>
      </c>
      <c r="V6" s="32">
        <f t="shared" si="3"/>
        <v>2.94</v>
      </c>
      <c r="W6" s="32">
        <f t="shared" si="3"/>
        <v>3530.61</v>
      </c>
      <c r="X6" s="33">
        <f>IF(X7="",NA(),X7)</f>
        <v>100.29</v>
      </c>
      <c r="Y6" s="33">
        <f t="shared" ref="Y6:AG6" si="4">IF(Y7="",NA(),Y7)</f>
        <v>100.26</v>
      </c>
      <c r="Z6" s="33">
        <f t="shared" si="4"/>
        <v>100.25</v>
      </c>
      <c r="AA6" s="33">
        <f t="shared" si="4"/>
        <v>100.07</v>
      </c>
      <c r="AB6" s="33">
        <f t="shared" si="4"/>
        <v>100.01</v>
      </c>
      <c r="AC6" s="33">
        <f t="shared" si="4"/>
        <v>93.67</v>
      </c>
      <c r="AD6" s="33">
        <f t="shared" si="4"/>
        <v>94.12</v>
      </c>
      <c r="AE6" s="33">
        <f t="shared" si="4"/>
        <v>92.74</v>
      </c>
      <c r="AF6" s="33">
        <f t="shared" si="4"/>
        <v>93.62</v>
      </c>
      <c r="AG6" s="33">
        <f t="shared" si="4"/>
        <v>97.53</v>
      </c>
      <c r="AH6" s="32" t="str">
        <f>IF(AH7="","",IF(AH7="-","【-】","【"&amp;SUBSTITUTE(TEXT(AH7,"#,##0.00"),"-","△")&amp;"】"))</f>
        <v>【98.75】</v>
      </c>
      <c r="AI6" s="32">
        <f>IF(AI7="",NA(),AI7)</f>
        <v>0</v>
      </c>
      <c r="AJ6" s="32">
        <f t="shared" ref="AJ6:AR6" si="5">IF(AJ7="",NA(),AJ7)</f>
        <v>0</v>
      </c>
      <c r="AK6" s="32">
        <f t="shared" si="5"/>
        <v>0</v>
      </c>
      <c r="AL6" s="32">
        <f t="shared" si="5"/>
        <v>0</v>
      </c>
      <c r="AM6" s="32">
        <f t="shared" si="5"/>
        <v>0</v>
      </c>
      <c r="AN6" s="33">
        <f t="shared" si="5"/>
        <v>249.36</v>
      </c>
      <c r="AO6" s="33">
        <f t="shared" si="5"/>
        <v>262.73</v>
      </c>
      <c r="AP6" s="33">
        <f t="shared" si="5"/>
        <v>243.13</v>
      </c>
      <c r="AQ6" s="33">
        <f t="shared" si="5"/>
        <v>280.08</v>
      </c>
      <c r="AR6" s="33">
        <f t="shared" si="5"/>
        <v>223.09</v>
      </c>
      <c r="AS6" s="32" t="str">
        <f>IF(AS7="","",IF(AS7="-","【-】","【"&amp;SUBSTITUTE(TEXT(AS7,"#,##0.00"),"-","△")&amp;"】"))</f>
        <v>【205.86】</v>
      </c>
      <c r="AT6" s="33">
        <f>IF(AT7="",NA(),AT7)</f>
        <v>264.56</v>
      </c>
      <c r="AU6" s="33">
        <f t="shared" ref="AU6:BC6" si="6">IF(AU7="",NA(),AU7)</f>
        <v>362.42</v>
      </c>
      <c r="AV6" s="33">
        <f t="shared" si="6"/>
        <v>557.08000000000004</v>
      </c>
      <c r="AW6" s="33">
        <f t="shared" si="6"/>
        <v>125.92</v>
      </c>
      <c r="AX6" s="33">
        <f t="shared" si="6"/>
        <v>32.17</v>
      </c>
      <c r="AY6" s="33">
        <f t="shared" si="6"/>
        <v>209.11</v>
      </c>
      <c r="AZ6" s="33">
        <f t="shared" si="6"/>
        <v>194.53</v>
      </c>
      <c r="BA6" s="33">
        <f t="shared" si="6"/>
        <v>162.52000000000001</v>
      </c>
      <c r="BB6" s="33">
        <f t="shared" si="6"/>
        <v>124.2</v>
      </c>
      <c r="BC6" s="33">
        <f t="shared" si="6"/>
        <v>33.03</v>
      </c>
      <c r="BD6" s="32" t="str">
        <f>IF(BD7="","",IF(BD7="-","【-】","【"&amp;SUBSTITUTE(TEXT(BD7,"#,##0.00"),"-","△")&amp;"】"))</f>
        <v>【34.63】</v>
      </c>
      <c r="BE6" s="33">
        <f>IF(BE7="",NA(),BE7)</f>
        <v>3636.42</v>
      </c>
      <c r="BF6" s="33">
        <f t="shared" ref="BF6:BN6" si="7">IF(BF7="",NA(),BF7)</f>
        <v>3429.04</v>
      </c>
      <c r="BG6" s="33">
        <f t="shared" si="7"/>
        <v>3307.39</v>
      </c>
      <c r="BH6" s="33">
        <f t="shared" si="7"/>
        <v>2875.7</v>
      </c>
      <c r="BI6" s="33">
        <f t="shared" si="7"/>
        <v>2780.15</v>
      </c>
      <c r="BJ6" s="33">
        <f t="shared" si="7"/>
        <v>1267.26</v>
      </c>
      <c r="BK6" s="33">
        <f t="shared" si="7"/>
        <v>1239.2</v>
      </c>
      <c r="BL6" s="33">
        <f t="shared" si="7"/>
        <v>1197.82</v>
      </c>
      <c r="BM6" s="33">
        <f t="shared" si="7"/>
        <v>1126.77</v>
      </c>
      <c r="BN6" s="33">
        <f t="shared" si="7"/>
        <v>1044.8</v>
      </c>
      <c r="BO6" s="32" t="str">
        <f>IF(BO7="","",IF(BO7="-","【-】","【"&amp;SUBSTITUTE(TEXT(BO7,"#,##0.00"),"-","△")&amp;"】"))</f>
        <v>【992.47】</v>
      </c>
      <c r="BP6" s="33">
        <f>IF(BP7="",NA(),BP7)</f>
        <v>28.26</v>
      </c>
      <c r="BQ6" s="33">
        <f t="shared" ref="BQ6:BY6" si="8">IF(BQ7="",NA(),BQ7)</f>
        <v>28.97</v>
      </c>
      <c r="BR6" s="33">
        <f t="shared" si="8"/>
        <v>29.71</v>
      </c>
      <c r="BS6" s="33">
        <f t="shared" si="8"/>
        <v>30.36</v>
      </c>
      <c r="BT6" s="33">
        <f t="shared" si="8"/>
        <v>30.18</v>
      </c>
      <c r="BU6" s="33">
        <f t="shared" si="8"/>
        <v>53.42</v>
      </c>
      <c r="BV6" s="33">
        <f t="shared" si="8"/>
        <v>51.56</v>
      </c>
      <c r="BW6" s="33">
        <f t="shared" si="8"/>
        <v>51.03</v>
      </c>
      <c r="BX6" s="33">
        <f t="shared" si="8"/>
        <v>50.9</v>
      </c>
      <c r="BY6" s="33">
        <f t="shared" si="8"/>
        <v>50.82</v>
      </c>
      <c r="BZ6" s="32" t="str">
        <f>IF(BZ7="","",IF(BZ7="-","【-】","【"&amp;SUBSTITUTE(TEXT(BZ7,"#,##0.00"),"-","△")&amp;"】"))</f>
        <v>【51.49】</v>
      </c>
      <c r="CA6" s="33">
        <f>IF(CA7="",NA(),CA7)</f>
        <v>484.14</v>
      </c>
      <c r="CB6" s="33">
        <f t="shared" ref="CB6:CJ6" si="9">IF(CB7="",NA(),CB7)</f>
        <v>463.88</v>
      </c>
      <c r="CC6" s="33">
        <f t="shared" si="9"/>
        <v>453.26</v>
      </c>
      <c r="CD6" s="33">
        <f t="shared" si="9"/>
        <v>448.22</v>
      </c>
      <c r="CE6" s="33">
        <f t="shared" si="9"/>
        <v>452.41</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62.48</v>
      </c>
      <c r="CM6" s="33">
        <f t="shared" ref="CM6:CU6" si="10">IF(CM7="",NA(),CM7)</f>
        <v>65.02</v>
      </c>
      <c r="CN6" s="33">
        <f t="shared" si="10"/>
        <v>63.29</v>
      </c>
      <c r="CO6" s="33">
        <f t="shared" si="10"/>
        <v>66.400000000000006</v>
      </c>
      <c r="CP6" s="33">
        <f t="shared" si="10"/>
        <v>66.400000000000006</v>
      </c>
      <c r="CQ6" s="33">
        <f t="shared" si="10"/>
        <v>54.23</v>
      </c>
      <c r="CR6" s="33">
        <f t="shared" si="10"/>
        <v>55.2</v>
      </c>
      <c r="CS6" s="33">
        <f t="shared" si="10"/>
        <v>54.74</v>
      </c>
      <c r="CT6" s="33">
        <f t="shared" si="10"/>
        <v>53.78</v>
      </c>
      <c r="CU6" s="33">
        <f t="shared" si="10"/>
        <v>53.24</v>
      </c>
      <c r="CV6" s="32" t="str">
        <f>IF(CV7="","",IF(CV7="-","【-】","【"&amp;SUBSTITUTE(TEXT(CV7,"#,##0.00"),"-","△")&amp;"】"))</f>
        <v>【53.32】</v>
      </c>
      <c r="CW6" s="33">
        <f>IF(CW7="",NA(),CW7)</f>
        <v>80.56</v>
      </c>
      <c r="CX6" s="33">
        <f t="shared" ref="CX6:DF6" si="11">IF(CX7="",NA(),CX7)</f>
        <v>81.59</v>
      </c>
      <c r="CY6" s="33">
        <f t="shared" si="11"/>
        <v>82.81</v>
      </c>
      <c r="CZ6" s="33">
        <f t="shared" si="11"/>
        <v>83.89</v>
      </c>
      <c r="DA6" s="33">
        <f t="shared" si="11"/>
        <v>84.25</v>
      </c>
      <c r="DB6" s="33">
        <f t="shared" si="11"/>
        <v>83.61</v>
      </c>
      <c r="DC6" s="33">
        <f t="shared" si="11"/>
        <v>83.73</v>
      </c>
      <c r="DD6" s="33">
        <f t="shared" si="11"/>
        <v>83.88</v>
      </c>
      <c r="DE6" s="33">
        <f t="shared" si="11"/>
        <v>84.06</v>
      </c>
      <c r="DF6" s="33">
        <f t="shared" si="11"/>
        <v>84.07</v>
      </c>
      <c r="DG6" s="32" t="str">
        <f>IF(DG7="","",IF(DG7="-","【-】","【"&amp;SUBSTITUTE(TEXT(DG7,"#,##0.00"),"-","△")&amp;"】"))</f>
        <v>【83.79】</v>
      </c>
      <c r="DH6" s="33">
        <f>IF(DH7="",NA(),DH7)</f>
        <v>4.45</v>
      </c>
      <c r="DI6" s="33">
        <f t="shared" ref="DI6:DQ6" si="12">IF(DI7="",NA(),DI7)</f>
        <v>5.94</v>
      </c>
      <c r="DJ6" s="33">
        <f t="shared" si="12"/>
        <v>7.41</v>
      </c>
      <c r="DK6" s="33">
        <f t="shared" si="12"/>
        <v>8.89</v>
      </c>
      <c r="DL6" s="33">
        <f t="shared" si="12"/>
        <v>19.96</v>
      </c>
      <c r="DM6" s="33">
        <f t="shared" si="12"/>
        <v>7.61</v>
      </c>
      <c r="DN6" s="33">
        <f t="shared" si="12"/>
        <v>8.35</v>
      </c>
      <c r="DO6" s="33">
        <f t="shared" si="12"/>
        <v>9</v>
      </c>
      <c r="DP6" s="33">
        <f t="shared" si="12"/>
        <v>10.11</v>
      </c>
      <c r="DQ6" s="33">
        <f t="shared" si="12"/>
        <v>20.68</v>
      </c>
      <c r="DR6" s="32" t="str">
        <f>IF(DR7="","",IF(DR7="-","【-】","【"&amp;SUBSTITUTE(TEXT(DR7,"#,##0.00"),"-","△")&amp;"】"))</f>
        <v>【20.45】</v>
      </c>
      <c r="DS6" s="32">
        <f>IF(DS7="",NA(),DS7)</f>
        <v>0</v>
      </c>
      <c r="DT6" s="32">
        <f t="shared" ref="DT6:EB6" si="13">IF(DT7="",NA(),DT7)</f>
        <v>0</v>
      </c>
      <c r="DU6" s="32">
        <f t="shared" si="13"/>
        <v>0</v>
      </c>
      <c r="DV6" s="32">
        <f t="shared" si="13"/>
        <v>0</v>
      </c>
      <c r="DW6" s="32">
        <f t="shared" si="13"/>
        <v>0</v>
      </c>
      <c r="DX6" s="32">
        <f t="shared" si="13"/>
        <v>0</v>
      </c>
      <c r="DY6" s="32">
        <f t="shared" si="13"/>
        <v>0</v>
      </c>
      <c r="DZ6" s="33">
        <f t="shared" si="13"/>
        <v>0.09</v>
      </c>
      <c r="EA6" s="33">
        <f t="shared" si="13"/>
        <v>0.08</v>
      </c>
      <c r="EB6" s="33">
        <f t="shared" si="13"/>
        <v>0.08</v>
      </c>
      <c r="EC6" s="32" t="str">
        <f>IF(EC7="","",IF(EC7="-","【-】","【"&amp;SUBSTITUTE(TEXT(EC7,"#,##0.00"),"-","△")&amp;"】"))</f>
        <v>【0.07】</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7" s="34" customFormat="1" x14ac:dyDescent="0.2">
      <c r="A7" s="26"/>
      <c r="B7" s="35">
        <v>2014</v>
      </c>
      <c r="C7" s="35">
        <v>341002</v>
      </c>
      <c r="D7" s="35">
        <v>46</v>
      </c>
      <c r="E7" s="35">
        <v>17</v>
      </c>
      <c r="F7" s="35">
        <v>5</v>
      </c>
      <c r="G7" s="35">
        <v>0</v>
      </c>
      <c r="H7" s="35" t="s">
        <v>96</v>
      </c>
      <c r="I7" s="35" t="s">
        <v>97</v>
      </c>
      <c r="J7" s="35" t="s">
        <v>98</v>
      </c>
      <c r="K7" s="35" t="s">
        <v>99</v>
      </c>
      <c r="L7" s="35" t="s">
        <v>100</v>
      </c>
      <c r="M7" s="36" t="s">
        <v>101</v>
      </c>
      <c r="N7" s="36">
        <v>57.2</v>
      </c>
      <c r="O7" s="36">
        <v>0.87</v>
      </c>
      <c r="P7" s="36">
        <v>59.63</v>
      </c>
      <c r="Q7" s="36">
        <v>2219</v>
      </c>
      <c r="R7" s="36">
        <v>1188398</v>
      </c>
      <c r="S7" s="36">
        <v>906.53</v>
      </c>
      <c r="T7" s="36">
        <v>1310.93</v>
      </c>
      <c r="U7" s="36">
        <v>10380</v>
      </c>
      <c r="V7" s="36">
        <v>2.94</v>
      </c>
      <c r="W7" s="36">
        <v>3530.61</v>
      </c>
      <c r="X7" s="36">
        <v>100.29</v>
      </c>
      <c r="Y7" s="36">
        <v>100.26</v>
      </c>
      <c r="Z7" s="36">
        <v>100.25</v>
      </c>
      <c r="AA7" s="36">
        <v>100.07</v>
      </c>
      <c r="AB7" s="36">
        <v>100.01</v>
      </c>
      <c r="AC7" s="36">
        <v>93.67</v>
      </c>
      <c r="AD7" s="36">
        <v>94.12</v>
      </c>
      <c r="AE7" s="36">
        <v>92.74</v>
      </c>
      <c r="AF7" s="36">
        <v>93.62</v>
      </c>
      <c r="AG7" s="36">
        <v>97.53</v>
      </c>
      <c r="AH7" s="36">
        <v>98.75</v>
      </c>
      <c r="AI7" s="36">
        <v>0</v>
      </c>
      <c r="AJ7" s="36">
        <v>0</v>
      </c>
      <c r="AK7" s="36">
        <v>0</v>
      </c>
      <c r="AL7" s="36">
        <v>0</v>
      </c>
      <c r="AM7" s="36">
        <v>0</v>
      </c>
      <c r="AN7" s="36">
        <v>249.36</v>
      </c>
      <c r="AO7" s="36">
        <v>262.73</v>
      </c>
      <c r="AP7" s="36">
        <v>243.13</v>
      </c>
      <c r="AQ7" s="36">
        <v>280.08</v>
      </c>
      <c r="AR7" s="36">
        <v>223.09</v>
      </c>
      <c r="AS7" s="36">
        <v>205.86</v>
      </c>
      <c r="AT7" s="36">
        <v>264.56</v>
      </c>
      <c r="AU7" s="36">
        <v>362.42</v>
      </c>
      <c r="AV7" s="36">
        <v>557.08000000000004</v>
      </c>
      <c r="AW7" s="36">
        <v>125.92</v>
      </c>
      <c r="AX7" s="36">
        <v>32.17</v>
      </c>
      <c r="AY7" s="36">
        <v>209.11</v>
      </c>
      <c r="AZ7" s="36">
        <v>194.53</v>
      </c>
      <c r="BA7" s="36">
        <v>162.52000000000001</v>
      </c>
      <c r="BB7" s="36">
        <v>124.2</v>
      </c>
      <c r="BC7" s="36">
        <v>33.03</v>
      </c>
      <c r="BD7" s="36">
        <v>34.630000000000003</v>
      </c>
      <c r="BE7" s="36">
        <v>3636.42</v>
      </c>
      <c r="BF7" s="36">
        <v>3429.04</v>
      </c>
      <c r="BG7" s="36">
        <v>3307.39</v>
      </c>
      <c r="BH7" s="36">
        <v>2875.7</v>
      </c>
      <c r="BI7" s="36">
        <v>2780.15</v>
      </c>
      <c r="BJ7" s="36">
        <v>1267.26</v>
      </c>
      <c r="BK7" s="36">
        <v>1239.2</v>
      </c>
      <c r="BL7" s="36">
        <v>1197.82</v>
      </c>
      <c r="BM7" s="36">
        <v>1126.77</v>
      </c>
      <c r="BN7" s="36">
        <v>1044.8</v>
      </c>
      <c r="BO7" s="36">
        <v>992.47</v>
      </c>
      <c r="BP7" s="36">
        <v>28.26</v>
      </c>
      <c r="BQ7" s="36">
        <v>28.97</v>
      </c>
      <c r="BR7" s="36">
        <v>29.71</v>
      </c>
      <c r="BS7" s="36">
        <v>30.36</v>
      </c>
      <c r="BT7" s="36">
        <v>30.18</v>
      </c>
      <c r="BU7" s="36">
        <v>53.42</v>
      </c>
      <c r="BV7" s="36">
        <v>51.56</v>
      </c>
      <c r="BW7" s="36">
        <v>51.03</v>
      </c>
      <c r="BX7" s="36">
        <v>50.9</v>
      </c>
      <c r="BY7" s="36">
        <v>50.82</v>
      </c>
      <c r="BZ7" s="36">
        <v>51.49</v>
      </c>
      <c r="CA7" s="36">
        <v>484.14</v>
      </c>
      <c r="CB7" s="36">
        <v>463.88</v>
      </c>
      <c r="CC7" s="36">
        <v>453.26</v>
      </c>
      <c r="CD7" s="36">
        <v>448.22</v>
      </c>
      <c r="CE7" s="36">
        <v>452.41</v>
      </c>
      <c r="CF7" s="36">
        <v>269.12</v>
      </c>
      <c r="CG7" s="36">
        <v>283.26</v>
      </c>
      <c r="CH7" s="36">
        <v>289.60000000000002</v>
      </c>
      <c r="CI7" s="36">
        <v>293.27</v>
      </c>
      <c r="CJ7" s="36">
        <v>300.52</v>
      </c>
      <c r="CK7" s="36">
        <v>295.10000000000002</v>
      </c>
      <c r="CL7" s="36">
        <v>62.48</v>
      </c>
      <c r="CM7" s="36">
        <v>65.02</v>
      </c>
      <c r="CN7" s="36">
        <v>63.29</v>
      </c>
      <c r="CO7" s="36">
        <v>66.400000000000006</v>
      </c>
      <c r="CP7" s="36">
        <v>66.400000000000006</v>
      </c>
      <c r="CQ7" s="36">
        <v>54.23</v>
      </c>
      <c r="CR7" s="36">
        <v>55.2</v>
      </c>
      <c r="CS7" s="36">
        <v>54.74</v>
      </c>
      <c r="CT7" s="36">
        <v>53.78</v>
      </c>
      <c r="CU7" s="36">
        <v>53.24</v>
      </c>
      <c r="CV7" s="36">
        <v>53.32</v>
      </c>
      <c r="CW7" s="36">
        <v>80.56</v>
      </c>
      <c r="CX7" s="36">
        <v>81.59</v>
      </c>
      <c r="CY7" s="36">
        <v>82.81</v>
      </c>
      <c r="CZ7" s="36">
        <v>83.89</v>
      </c>
      <c r="DA7" s="36">
        <v>84.25</v>
      </c>
      <c r="DB7" s="36">
        <v>83.61</v>
      </c>
      <c r="DC7" s="36">
        <v>83.73</v>
      </c>
      <c r="DD7" s="36">
        <v>83.88</v>
      </c>
      <c r="DE7" s="36">
        <v>84.06</v>
      </c>
      <c r="DF7" s="36">
        <v>84.07</v>
      </c>
      <c r="DG7" s="36">
        <v>83.79</v>
      </c>
      <c r="DH7" s="36">
        <v>4.45</v>
      </c>
      <c r="DI7" s="36">
        <v>5.94</v>
      </c>
      <c r="DJ7" s="36">
        <v>7.41</v>
      </c>
      <c r="DK7" s="36">
        <v>8.89</v>
      </c>
      <c r="DL7" s="36">
        <v>19.96</v>
      </c>
      <c r="DM7" s="36">
        <v>7.61</v>
      </c>
      <c r="DN7" s="36">
        <v>8.35</v>
      </c>
      <c r="DO7" s="36">
        <v>9</v>
      </c>
      <c r="DP7" s="36">
        <v>10.11</v>
      </c>
      <c r="DQ7" s="36">
        <v>20.68</v>
      </c>
      <c r="DR7" s="36">
        <v>20.45</v>
      </c>
      <c r="DS7" s="36">
        <v>0</v>
      </c>
      <c r="DT7" s="36">
        <v>0</v>
      </c>
      <c r="DU7" s="36">
        <v>0</v>
      </c>
      <c r="DV7" s="36">
        <v>0</v>
      </c>
      <c r="DW7" s="36">
        <v>0</v>
      </c>
      <c r="DX7" s="36">
        <v>0</v>
      </c>
      <c r="DY7" s="36">
        <v>0</v>
      </c>
      <c r="DZ7" s="36">
        <v>0.09</v>
      </c>
      <c r="EA7" s="36">
        <v>0.08</v>
      </c>
      <c r="EB7" s="36">
        <v>0.08</v>
      </c>
      <c r="EC7" s="36">
        <v>7.0000000000000007E-2</v>
      </c>
      <c r="ED7" s="36">
        <v>0</v>
      </c>
      <c r="EE7" s="36">
        <v>0</v>
      </c>
      <c r="EF7" s="36">
        <v>0</v>
      </c>
      <c r="EG7" s="36">
        <v>0</v>
      </c>
      <c r="EH7" s="36">
        <v>0</v>
      </c>
      <c r="EI7" s="36">
        <v>0.02</v>
      </c>
      <c r="EJ7" s="36">
        <v>0.03</v>
      </c>
      <c r="EK7" s="36">
        <v>0.04</v>
      </c>
      <c r="EL7" s="36">
        <v>0.03</v>
      </c>
      <c r="EM7" s="36">
        <v>0.02</v>
      </c>
      <c r="EN7" s="36">
        <v>0.03</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総務省</cp:lastModifiedBy>
  <cp:lastPrinted>2016-02-17T08:14:25Z</cp:lastPrinted>
  <dcterms:created xsi:type="dcterms:W3CDTF">2016-02-03T07:49:24Z</dcterms:created>
  <dcterms:modified xsi:type="dcterms:W3CDTF">2016-02-24T07:43:03Z</dcterms:modified>
  <cp:category/>
</cp:coreProperties>
</file>