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20" yWindow="5112" windowWidth="16608" windowHeight="6216"/>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<sst xmlns="http://schemas.openxmlformats.org/spreadsheetml/2006/main" count="221" uniqueCount="111">
  <si>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</si>
  <si>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</si>
  <si>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</si>
  <si>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</si>
  <si>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</si>
  <si>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</si>
  <si>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</si>
  <si>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</si>
  <si>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</si>
  <si>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</si>
  <si>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</si>
  <si>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</si>
  <si>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</si>
  <si>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</si>
  <si>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</si>
  <si>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</si>
  <si>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</si>
  <si>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</si>
  <si>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</si>
  <si>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</si>
  <si>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</si>
  <si>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</si>
  <si>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</si>
  <si>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</si>
  <si>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</si>
  <si>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</si>
  <si>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</si>
  <si>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</si>
  <si>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</si>
  <si>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</si>
  <si>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</si>
  <si>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</si>
  <si>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</si>
  <si>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</si>
  <si>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</si>
  <si>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</si>
  <si>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</si>
  <si>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</si>
  <si>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</si>
  <si>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</si>
  <si>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</si>
  <si>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</si>
  <si>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</si>
  <si>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</si>
  <si>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</si>
  <si>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</si>
  <si>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</si>
  <si>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</si>
  <si>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</si>
  <si>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</si>
  <si>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</si>
  <si>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</si>
  <si>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</si>
  <si>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</si>
  <si>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</si>
  <si>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</si>
  <si>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</si>
  <si>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</si>
  <si>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</si>
  <si>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</si>
  <si>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</si>
  <si>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</si>
  <si>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</si>
  <si>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</si>
  <si>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</si>
  <si>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</si>
  <si>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</si>
  <si>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</si>
  <si>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</si>
  <si>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</si>
  <si>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</si>
  <si>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</si>
  <si>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</si>
  <si>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</si>
  <si>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</si>
  <si>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</si>
  <si>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</si>
  <si>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</si>
  <si>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</si>
  <si>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</si>
  <si>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</si>
  <si>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</si>
  <si>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</si>
  <si>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</si>
  <si>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</si>
  <si>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</si>
  <si>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</si>
  <si>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</si>
  <si>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</si>
  <si>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</si>
  <si>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</si>
  <si>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</si>
  <si>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</si>
  <si>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</si>
  <si>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</si>
  <si>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</si>
  <si>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福岡県　福岡市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</si>
  <si>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</si>
  <si>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</si>
  <si>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</si>
  <si>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</si>
  <si>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</si>
  <si>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</si>
  <si>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</si>
  <si>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</si>
  <si>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</si>
  <si>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</si>
  <si>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</si>
  <si>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排水処理場については，平成7年から16年にかけて順次供用開始しており，近年は老朽化に伴い機器類の不具合が発生していた。
　このため，各処理場について機能診断調査を行い，平成20年度から国の補助金を活用し，順次電気・機械機器の更新を行っている状況である。
　今後も長期的視点に立ってアセットマネジメントに取り組み，延命化を図りながら施設の的確な維持管理や運営を行っていく。</t>
    <rPh sb="1" eb="3">
      <t>ハイスイ</t>
    </rPh>
    <rPh sb="3" eb="5">
      <t>ショリ</t>
    </rPh>
    <rPh sb="5" eb="6">
      <t>ジョウ</t>
    </rPh>
    <rPh sb="12" eb="14">
      <t>ヘイセイ</t>
    </rPh>
    <rPh sb="15" eb="16">
      <t>ネン</t>
    </rPh>
    <rPh sb="20" eb="21">
      <t>ネン</t>
    </rPh>
    <rPh sb="25" eb="27">
      <t>ジュンジ</t>
    </rPh>
    <rPh sb="27" eb="29">
      <t>キョウヨウ</t>
    </rPh>
    <rPh sb="29" eb="31">
      <t>カイシ</t>
    </rPh>
    <rPh sb="36" eb="38">
      <t>キンネン</t>
    </rPh>
    <rPh sb="39" eb="42">
      <t>ロウキュウカ</t>
    </rPh>
    <rPh sb="43" eb="44">
      <t>トモナ</t>
    </rPh>
    <rPh sb="45" eb="47">
      <t>キキ</t>
    </rPh>
    <rPh sb="47" eb="48">
      <t>ルイ</t>
    </rPh>
    <rPh sb="49" eb="52">
      <t>フグアイ</t>
    </rPh>
    <rPh sb="53" eb="55">
      <t>ハッセイ</t>
    </rPh>
    <rPh sb="67" eb="68">
      <t>カク</t>
    </rPh>
    <rPh sb="68" eb="70">
      <t>ショリ</t>
    </rPh>
    <rPh sb="70" eb="71">
      <t>ジョウ</t>
    </rPh>
    <rPh sb="75" eb="77">
      <t>キノウ</t>
    </rPh>
    <rPh sb="77" eb="79">
      <t>シンダン</t>
    </rPh>
    <rPh sb="79" eb="81">
      <t>チョウサ</t>
    </rPh>
    <rPh sb="82" eb="83">
      <t>オコナ</t>
    </rPh>
    <rPh sb="85" eb="87">
      <t>ヘイセイ</t>
    </rPh>
    <rPh sb="89" eb="91">
      <t>ネンド</t>
    </rPh>
    <rPh sb="93" eb="94">
      <t>クニ</t>
    </rPh>
    <rPh sb="95" eb="98">
      <t>ホジョキン</t>
    </rPh>
    <rPh sb="99" eb="101">
      <t>カツヨウ</t>
    </rPh>
    <rPh sb="103" eb="105">
      <t>ジュンジ</t>
    </rPh>
    <rPh sb="105" eb="107">
      <t>デンキ</t>
    </rPh>
    <rPh sb="108" eb="110">
      <t>キカイ</t>
    </rPh>
    <rPh sb="110" eb="112">
      <t>キキ</t>
    </rPh>
    <rPh sb="113" eb="115">
      <t>コウシン</t>
    </rPh>
    <rPh sb="116" eb="117">
      <t>オコナ</t>
    </rPh>
    <rPh sb="121" eb="123">
      <t>ジョウキョウ</t>
    </rPh>
    <rPh sb="129" eb="131">
      <t>コンゴ</t>
    </rPh>
    <rPh sb="132" eb="135">
      <t>チョウキテキ</t>
    </rPh>
    <rPh sb="135" eb="137">
      <t>シテン</t>
    </rPh>
    <rPh sb="138" eb="139">
      <t>タ</t>
    </rPh>
    <rPh sb="152" eb="153">
      <t>ト</t>
    </rPh>
    <rPh sb="154" eb="155">
      <t>ク</t>
    </rPh>
    <rPh sb="157" eb="159">
      <t>エンメイ</t>
    </rPh>
    <rPh sb="159" eb="160">
      <t>カ</t>
    </rPh>
    <rPh sb="161" eb="162">
      <t>ハカ</t>
    </rPh>
    <rPh sb="166" eb="168">
      <t>シセツ</t>
    </rPh>
    <rPh sb="169" eb="171">
      <t>テキカク</t>
    </rPh>
    <rPh sb="172" eb="174">
      <t>イジ</t>
    </rPh>
    <rPh sb="174" eb="176">
      <t>カンリ</t>
    </rPh>
    <rPh sb="177" eb="179">
      <t>ウンエイ</t>
    </rPh>
    <rPh sb="180" eb="181">
      <t>オコナ</t>
    </rPh>
    <phoneticPr fontId="4"/>
  </si>
  <si>
    <t>　経営状況のうち，収益的収支比率は平成22年度の56.52％から平成26年度は50.88％と年々減少傾向にある。これは，農業集落排水の処理区域内の人口減及び市債の元利償還金の増に伴うものである。
　経費回収率については，平成25年度に9.0％増加しているが，その要因は，平成25年度決算時に繰出基準による繰出額の見直し（基準内繰出金に市債元利償還額（公債費）を算入させたこと）を行ったことにより使用料で回収すべき経費（汚水処理費）が減少したためである。その要因を除いても微増傾向ではあるが，類似団体平均を下回る水準にある。これは，市民サービスの公平性の観点から公共下水道使用料と同じ料金体制をとっているため，集落排水の汚水処理にかかる経費に対し，使用料収入が不足していることが要因である。
　汚水処理原価についても，経費回収率と同様に基準内繰出額の見直しにより平成25年度は大幅に減少したが，類似団体平均と比べ高い水準である。これは処理区域人口や地理的要因等によるものと考えられる。
　施設利用率についてはほぼ同水準で推移しており，類似団体平均と比べ高い水準である。
　水洗化率についても，類似団体平均と比べ高い水準である。</t>
    <rPh sb="1" eb="3">
      <t>ケイエイ</t>
    </rPh>
    <rPh sb="3" eb="5">
      <t>ジョウキョウ</t>
    </rPh>
    <rPh sb="9" eb="11">
      <t>シュウエキ</t>
    </rPh>
    <rPh sb="11" eb="12">
      <t>テキ</t>
    </rPh>
    <rPh sb="12" eb="14">
      <t>シュウシ</t>
    </rPh>
    <rPh sb="14" eb="16">
      <t>ヒリツ</t>
    </rPh>
    <rPh sb="17" eb="19">
      <t>ヘイセイ</t>
    </rPh>
    <rPh sb="21" eb="23">
      <t>ネンド</t>
    </rPh>
    <rPh sb="32" eb="34">
      <t>ヘイセイ</t>
    </rPh>
    <rPh sb="36" eb="38">
      <t>ネンド</t>
    </rPh>
    <rPh sb="81" eb="83">
      <t>ガンリ</t>
    </rPh>
    <rPh sb="99" eb="101">
      <t>ケイヒ</t>
    </rPh>
    <rPh sb="101" eb="103">
      <t>カイシュウ</t>
    </rPh>
    <rPh sb="103" eb="104">
      <t>リツ</t>
    </rPh>
    <rPh sb="110" eb="112">
      <t>ヘイセイ</t>
    </rPh>
    <rPh sb="114" eb="116">
      <t>ネンド</t>
    </rPh>
    <rPh sb="121" eb="123">
      <t>ゾウカ</t>
    </rPh>
    <rPh sb="131" eb="133">
      <t>ヨウイン</t>
    </rPh>
    <rPh sb="135" eb="137">
      <t>ヘイセイ</t>
    </rPh>
    <rPh sb="139" eb="141">
      <t>ネンド</t>
    </rPh>
    <rPh sb="141" eb="143">
      <t>ケッサン</t>
    </rPh>
    <rPh sb="143" eb="144">
      <t>ジ</t>
    </rPh>
    <rPh sb="145" eb="146">
      <t>ク</t>
    </rPh>
    <rPh sb="146" eb="147">
      <t>ダ</t>
    </rPh>
    <rPh sb="147" eb="149">
      <t>キジュン</t>
    </rPh>
    <rPh sb="152" eb="153">
      <t>ク</t>
    </rPh>
    <rPh sb="153" eb="154">
      <t>ダ</t>
    </rPh>
    <rPh sb="154" eb="155">
      <t>ガク</t>
    </rPh>
    <rPh sb="156" eb="158">
      <t>ミナオ</t>
    </rPh>
    <rPh sb="160" eb="163">
      <t>キジュンナイ</t>
    </rPh>
    <rPh sb="163" eb="164">
      <t>ク</t>
    </rPh>
    <rPh sb="164" eb="165">
      <t>ダ</t>
    </rPh>
    <rPh sb="165" eb="166">
      <t>キン</t>
    </rPh>
    <rPh sb="167" eb="169">
      <t>シサイ</t>
    </rPh>
    <rPh sb="169" eb="171">
      <t>ガンリ</t>
    </rPh>
    <rPh sb="171" eb="173">
      <t>ショウカン</t>
    </rPh>
    <rPh sb="173" eb="174">
      <t>ガク</t>
    </rPh>
    <rPh sb="175" eb="177">
      <t>コウサイ</t>
    </rPh>
    <rPh sb="177" eb="178">
      <t>ヒ</t>
    </rPh>
    <rPh sb="180" eb="182">
      <t>サンニュウ</t>
    </rPh>
    <rPh sb="189" eb="190">
      <t>オコナ</t>
    </rPh>
    <rPh sb="197" eb="200">
      <t>シヨウリョウ</t>
    </rPh>
    <rPh sb="201" eb="203">
      <t>カイシュウ</t>
    </rPh>
    <rPh sb="206" eb="208">
      <t>ケイヒ</t>
    </rPh>
    <rPh sb="209" eb="211">
      <t>オスイ</t>
    </rPh>
    <rPh sb="211" eb="213">
      <t>ショリ</t>
    </rPh>
    <rPh sb="213" eb="214">
      <t>ヒ</t>
    </rPh>
    <rPh sb="216" eb="218">
      <t>ゲンショウ</t>
    </rPh>
    <rPh sb="228" eb="230">
      <t>ヨウイン</t>
    </rPh>
    <rPh sb="231" eb="232">
      <t>ノゾ</t>
    </rPh>
    <rPh sb="235" eb="237">
      <t>ビゾウ</t>
    </rPh>
    <rPh sb="237" eb="239">
      <t>ケイコウ</t>
    </rPh>
    <rPh sb="245" eb="247">
      <t>ルイジ</t>
    </rPh>
    <rPh sb="247" eb="249">
      <t>ダンタイ</t>
    </rPh>
    <rPh sb="249" eb="251">
      <t>ヘイキン</t>
    </rPh>
    <rPh sb="252" eb="254">
      <t>シタマワ</t>
    </rPh>
    <rPh sb="255" eb="257">
      <t>スイジュン</t>
    </rPh>
    <rPh sb="304" eb="306">
      <t>シュウラク</t>
    </rPh>
    <rPh sb="306" eb="308">
      <t>ハイスイ</t>
    </rPh>
    <rPh sb="309" eb="311">
      <t>オスイ</t>
    </rPh>
    <rPh sb="311" eb="313">
      <t>ショリ</t>
    </rPh>
    <rPh sb="317" eb="319">
      <t>ケイヒ</t>
    </rPh>
    <rPh sb="320" eb="321">
      <t>タイ</t>
    </rPh>
    <rPh sb="323" eb="326">
      <t>シヨウリョウ</t>
    </rPh>
    <rPh sb="326" eb="328">
      <t>シュウニュウ</t>
    </rPh>
    <rPh sb="329" eb="331">
      <t>フソク</t>
    </rPh>
    <rPh sb="346" eb="348">
      <t>オスイ</t>
    </rPh>
    <rPh sb="348" eb="350">
      <t>ショリ</t>
    </rPh>
    <rPh sb="350" eb="352">
      <t>ゲンカ</t>
    </rPh>
    <rPh sb="358" eb="360">
      <t>ケイヒ</t>
    </rPh>
    <rPh sb="360" eb="362">
      <t>カイシュウ</t>
    </rPh>
    <rPh sb="362" eb="363">
      <t>リツ</t>
    </rPh>
    <rPh sb="364" eb="366">
      <t>ドウヨウ</t>
    </rPh>
    <rPh sb="367" eb="370">
      <t>キジュンナイ</t>
    </rPh>
    <rPh sb="370" eb="371">
      <t>ク</t>
    </rPh>
    <rPh sb="371" eb="372">
      <t>ダ</t>
    </rPh>
    <rPh sb="372" eb="373">
      <t>ガク</t>
    </rPh>
    <rPh sb="374" eb="376">
      <t>ミナオ</t>
    </rPh>
    <rPh sb="380" eb="382">
      <t>ヘイセイ</t>
    </rPh>
    <rPh sb="384" eb="385">
      <t>ネン</t>
    </rPh>
    <rPh sb="385" eb="386">
      <t>ド</t>
    </rPh>
    <rPh sb="387" eb="389">
      <t>オオハバ</t>
    </rPh>
    <rPh sb="390" eb="392">
      <t>ゲンショウ</t>
    </rPh>
    <rPh sb="396" eb="398">
      <t>ルイジ</t>
    </rPh>
    <rPh sb="398" eb="400">
      <t>ダンタイ</t>
    </rPh>
    <rPh sb="400" eb="402">
      <t>ヘイキン</t>
    </rPh>
    <rPh sb="403" eb="404">
      <t>クラ</t>
    </rPh>
    <rPh sb="405" eb="406">
      <t>タカ</t>
    </rPh>
    <rPh sb="407" eb="409">
      <t>スイジュン</t>
    </rPh>
    <rPh sb="416" eb="418">
      <t>ショリ</t>
    </rPh>
    <rPh sb="418" eb="420">
      <t>クイキ</t>
    </rPh>
    <rPh sb="420" eb="422">
      <t>ジンコウ</t>
    </rPh>
    <rPh sb="423" eb="426">
      <t>チリテキ</t>
    </rPh>
    <rPh sb="426" eb="428">
      <t>ヨウイン</t>
    </rPh>
    <rPh sb="428" eb="429">
      <t>トウ</t>
    </rPh>
    <rPh sb="435" eb="436">
      <t>カンガ</t>
    </rPh>
    <rPh sb="443" eb="445">
      <t>シセツ</t>
    </rPh>
    <rPh sb="445" eb="448">
      <t>リヨウリツ</t>
    </rPh>
    <rPh sb="455" eb="458">
      <t>ドウスイジュン</t>
    </rPh>
    <rPh sb="459" eb="461">
      <t>スイイ</t>
    </rPh>
    <rPh sb="466" eb="468">
      <t>ルイジ</t>
    </rPh>
    <rPh sb="468" eb="470">
      <t>ダンタイ</t>
    </rPh>
    <rPh sb="470" eb="472">
      <t>ヘイキン</t>
    </rPh>
    <rPh sb="473" eb="474">
      <t>クラ</t>
    </rPh>
    <rPh sb="475" eb="476">
      <t>タカ</t>
    </rPh>
    <rPh sb="477" eb="479">
      <t>スイジュン</t>
    </rPh>
    <rPh sb="485" eb="488">
      <t>スイセンカ</t>
    </rPh>
    <rPh sb="488" eb="489">
      <t>リツ</t>
    </rPh>
    <rPh sb="495" eb="497">
      <t>ルイジ</t>
    </rPh>
    <rPh sb="497" eb="499">
      <t>ダンタイ</t>
    </rPh>
    <rPh sb="499" eb="501">
      <t>ヘイキン</t>
    </rPh>
    <rPh sb="502" eb="503">
      <t>クラ</t>
    </rPh>
    <rPh sb="504" eb="505">
      <t>タカ</t>
    </rPh>
    <rPh sb="506" eb="508">
      <t>スイジュン</t>
    </rPh>
    <phoneticPr fontId="4"/>
  </si>
  <si>
    <t xml:space="preserve">　集落排水事業の経営状況については，収益的収支比率が減少傾向であり，経費回収率も類似団体平均より低い状況にある。老朽化に伴う排水処理施設の機器更新のため，新規の市債発行が当面続くことから，今後も減少傾向が続くものと思われる。
　今後，経営手法の見直しや維持管理費などの歳出の縮減等について検討していく必要がある。
</t>
    <rPh sb="1" eb="3">
      <t>シュウラク</t>
    </rPh>
    <rPh sb="3" eb="5">
      <t>ハイスイ</t>
    </rPh>
    <rPh sb="5" eb="7">
      <t>ジギョウ</t>
    </rPh>
    <rPh sb="8" eb="10">
      <t>ケイエイ</t>
    </rPh>
    <rPh sb="10" eb="12">
      <t>ジョウキョウ</t>
    </rPh>
    <rPh sb="18" eb="21">
      <t>シュウエキテキ</t>
    </rPh>
    <rPh sb="21" eb="23">
      <t>シュウシ</t>
    </rPh>
    <rPh sb="23" eb="25">
      <t>ヒリツ</t>
    </rPh>
    <rPh sb="26" eb="28">
      <t>ゲンショウ</t>
    </rPh>
    <rPh sb="28" eb="30">
      <t>ケイコウ</t>
    </rPh>
    <rPh sb="34" eb="36">
      <t>ケイヒ</t>
    </rPh>
    <rPh sb="36" eb="38">
      <t>カイシュウ</t>
    </rPh>
    <rPh sb="38" eb="39">
      <t>リツ</t>
    </rPh>
    <rPh sb="40" eb="42">
      <t>ルイジ</t>
    </rPh>
    <rPh sb="42" eb="44">
      <t>ダンタイ</t>
    </rPh>
    <rPh sb="44" eb="46">
      <t>ヘイキン</t>
    </rPh>
    <rPh sb="48" eb="49">
      <t>ヒク</t>
    </rPh>
    <rPh sb="50" eb="52">
      <t>ジョウキョウ</t>
    </rPh>
    <rPh sb="114" eb="116">
      <t>コンゴ</t>
    </rPh>
    <rPh sb="117" eb="119">
      <t>ケイエイ</t>
    </rPh>
    <rPh sb="119" eb="121">
      <t>シュホウ</t>
    </rPh>
    <rPh sb="122" eb="124">
      <t>ミナオ</t>
    </rPh>
    <rPh sb="126" eb="128">
      <t>イジ</t>
    </rPh>
    <rPh sb="128" eb="131">
      <t>カンリヒ</t>
    </rPh>
    <rPh sb="134" eb="136">
      <t>サイシュツ</t>
    </rPh>
    <rPh sb="137" eb="139">
      <t>シュクゲン</t>
    </rPh>
    <rPh sb="139" eb="140">
      <t>トウ</t>
    </rPh>
    <rPh sb="144" eb="146">
      <t>ケントウ</t>
    </rPh>
    <rPh sb="150" eb="15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</si>
</sst>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500224"/>
        <c:axId val="3230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318500224"/>
        <c:axId val="323051904"/>
      </c:lineChart>
      <c:dateAx>
        <c:axId val="318500224"/>
        <c:scaling>
          <c:orientation val="minMax"/>
        </c:scaling>
        <c:delete val="1"/>
        <c:axPos val="b"/>
        <c:numFmt formatCode="ge" sourceLinked="1"/>
        <c:majorTickMark val="none"/>
        <c:minorTickMark val="none"/>
        <c:tickLblPos val="none"/>
        <c:crossAx val="323051904"/>
        <c:crosses val="autoZero"/>
        <c:auto val="1"/>
        <c:lblOffset val="100"/>
        <c:baseTimeUnit val="years"/>
      </c:dateAx>
      <c:valAx>
        <c:axId val="3230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02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56.52</c:v>
                </c:pt>
                <c:pt idx="1">
                  <c:v>55.37</c:v>
                </c:pt>
                <c:pt idx="2">
                  <c:v>54.27</c:v>
                </c:pt>
                <c:pt idx="3">
                  <c:v>52.65</c:v>
                </c:pt>
                <c:pt idx="4">
                  <c:v>50.88</c:v>
                </c:pt>
              </c:numCache>
            </c:numRef>
          </c:val>
        </c:ser>
        <c:dLbls>
          <c:showLegendKey val="0"/>
          <c:showVal val="0"/>
          <c:showCatName val="0"/>
          <c:showSerName val="0"/>
          <c:showPercent val="0"/>
          <c:showBubbleSize val="0"/>
        </c:dLbls>
        <c:gapWidth val="150"/>
        <c:axId val="323186048"/>
        <c:axId val="32375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3186048"/>
        <c:axId val="323753856"/>
      </c:lineChart>
      <c:dateAx>
        <c:axId val="323186048"/>
        <c:scaling>
          <c:orientation val="minMax"/>
        </c:scaling>
        <c:delete val="1"/>
        <c:axPos val="b"/>
        <c:numFmt formatCode="ge" sourceLinked="1"/>
        <c:majorTickMark val="none"/>
        <c:minorTickMark val="none"/>
        <c:tickLblPos val="none"/>
        <c:crossAx val="323753856"/>
        <c:crosses val="autoZero"/>
        <c:auto val="1"/>
        <c:lblOffset val="100"/>
        <c:baseTimeUnit val="years"/>
      </c:dateAx>
      <c:valAx>
        <c:axId val="32375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8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9770368"/>
        <c:axId val="3571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9770368"/>
        <c:axId val="357137024"/>
      </c:lineChart>
      <c:dateAx>
        <c:axId val="339770368"/>
        <c:scaling>
          <c:orientation val="minMax"/>
        </c:scaling>
        <c:delete val="1"/>
        <c:axPos val="b"/>
        <c:numFmt formatCode="ge" sourceLinked="1"/>
        <c:majorTickMark val="none"/>
        <c:minorTickMark val="none"/>
        <c:tickLblPos val="none"/>
        <c:crossAx val="357137024"/>
        <c:crosses val="autoZero"/>
        <c:auto val="1"/>
        <c:lblOffset val="100"/>
        <c:baseTimeUnit val="years"/>
      </c:dateAx>
      <c:valAx>
        <c:axId val="3571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97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70400"/>
        <c:axId val="3144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70400"/>
        <c:axId val="314472320"/>
      </c:lineChart>
      <c:dateAx>
        <c:axId val="314470400"/>
        <c:scaling>
          <c:orientation val="minMax"/>
        </c:scaling>
        <c:delete val="1"/>
        <c:axPos val="b"/>
        <c:numFmt formatCode="ge" sourceLinked="1"/>
        <c:majorTickMark val="none"/>
        <c:minorTickMark val="none"/>
        <c:tickLblPos val="none"/>
        <c:crossAx val="314472320"/>
        <c:crosses val="autoZero"/>
        <c:auto val="1"/>
        <c:lblOffset val="100"/>
        <c:baseTimeUnit val="years"/>
      </c:dateAx>
      <c:valAx>
        <c:axId val="3144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4494336"/>
        <c:axId val="3144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494336"/>
        <c:axId val="314496512"/>
      </c:lineChart>
      <c:dateAx>
        <c:axId val="314494336"/>
        <c:scaling>
          <c:orientation val="minMax"/>
        </c:scaling>
        <c:delete val="1"/>
        <c:axPos val="b"/>
        <c:numFmt formatCode="ge" sourceLinked="1"/>
        <c:majorTickMark val="none"/>
        <c:minorTickMark val="none"/>
        <c:tickLblPos val="none"/>
        <c:crossAx val="314496512"/>
        <c:crosses val="autoZero"/>
        <c:auto val="1"/>
        <c:lblOffset val="100"/>
        <c:baseTimeUnit val="years"/>
      </c:dateAx>
      <c:valAx>
        <c:axId val="3144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9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8114816"/>
        <c:axId val="318129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8114816"/>
        <c:axId val="318129280"/>
      </c:lineChart>
      <c:dateAx>
        <c:axId val="318114816"/>
        <c:scaling>
          <c:orientation val="minMax"/>
        </c:scaling>
        <c:delete val="1"/>
        <c:axPos val="b"/>
        <c:numFmt formatCode="ge" sourceLinked="1"/>
        <c:majorTickMark val="none"/>
        <c:minorTickMark val="none"/>
        <c:tickLblPos val="none"/>
        <c:crossAx val="318129280"/>
        <c:crosses val="autoZero"/>
        <c:auto val="1"/>
        <c:lblOffset val="100"/>
        <c:baseTimeUnit val="years"/>
      </c:dateAx>
      <c:valAx>
        <c:axId val="318129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1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43104"/>
        <c:axId val="31814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318143104"/>
        <c:axId val="318145280"/>
      </c:lineChart>
      <c:dateAx>
        <c:axId val="318143104"/>
        <c:scaling>
          <c:orientation val="minMax"/>
        </c:scaling>
        <c:delete val="1"/>
        <c:axPos val="b"/>
        <c:numFmt formatCode="ge" sourceLinked="1"/>
        <c:majorTickMark val="none"/>
        <c:minorTickMark val="none"/>
        <c:tickLblPos val="none"/>
        <c:crossAx val="318145280"/>
        <c:crosses val="autoZero"/>
        <c:auto val="1"/>
        <c:lblOffset val="100"/>
        <c:baseTimeUnit val="years"/>
      </c:dateAx>
      <c:valAx>
        <c:axId val="31814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4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19.84</c:v>
                </c:pt>
                <c:pt idx="1">
                  <c:v>20.37</c:v>
                </c:pt>
                <c:pt idx="2">
                  <c:v>20.59</c:v>
                </c:pt>
                <c:pt idx="3">
                  <c:v>29.59</c:v>
                </c:pt>
                <c:pt idx="4">
                  <c:v>31.04</c:v>
                </c:pt>
              </c:numCache>
            </c:numRef>
          </c:val>
        </c:ser>
        <c:dLbls>
          <c:showLegendKey val="0"/>
          <c:showVal val="0"/>
          <c:showCatName val="0"/>
          <c:showSerName val="0"/>
          <c:showPercent val="0"/>
          <c:showBubbleSize val="0"/>
        </c:dLbls>
        <c:gapWidth val="150"/>
        <c:axId val="318163200"/>
        <c:axId val="31816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318163200"/>
        <c:axId val="318165376"/>
      </c:lineChart>
      <c:dateAx>
        <c:axId val="318163200"/>
        <c:scaling>
          <c:orientation val="minMax"/>
        </c:scaling>
        <c:delete val="1"/>
        <c:axPos val="b"/>
        <c:numFmt formatCode="ge" sourceLinked="1"/>
        <c:majorTickMark val="none"/>
        <c:minorTickMark val="none"/>
        <c:tickLblPos val="none"/>
        <c:crossAx val="318165376"/>
        <c:crosses val="autoZero"/>
        <c:auto val="1"/>
        <c:lblOffset val="100"/>
        <c:baseTimeUnit val="years"/>
      </c:dateAx>
      <c:valAx>
        <c:axId val="3181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711.88</c:v>
                </c:pt>
                <c:pt idx="1">
                  <c:v>693.77</c:v>
                </c:pt>
                <c:pt idx="2">
                  <c:v>698.35</c:v>
                </c:pt>
                <c:pt idx="3">
                  <c:v>477.02</c:v>
                </c:pt>
                <c:pt idx="4">
                  <c:v>461.78</c:v>
                </c:pt>
              </c:numCache>
            </c:numRef>
          </c:val>
        </c:ser>
        <c:dLbls>
          <c:showLegendKey val="0"/>
          <c:showVal val="0"/>
          <c:showCatName val="0"/>
          <c:showSerName val="0"/>
          <c:showPercent val="0"/>
          <c:showBubbleSize val="0"/>
        </c:dLbls>
        <c:gapWidth val="150"/>
        <c:axId val="318175104"/>
        <c:axId val="3184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318175104"/>
        <c:axId val="318439424"/>
      </c:lineChart>
      <c:dateAx>
        <c:axId val="318175104"/>
        <c:scaling>
          <c:orientation val="minMax"/>
        </c:scaling>
        <c:delete val="1"/>
        <c:axPos val="b"/>
        <c:numFmt formatCode="ge" sourceLinked="1"/>
        <c:majorTickMark val="none"/>
        <c:minorTickMark val="none"/>
        <c:tickLblPos val="none"/>
        <c:crossAx val="318439424"/>
        <c:crosses val="autoZero"/>
        <c:auto val="1"/>
        <c:lblOffset val="100"/>
        <c:baseTimeUnit val="years"/>
      </c:dateAx>
      <c:valAx>
        <c:axId val="3184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63.29</c:v>
                </c:pt>
                <c:pt idx="1">
                  <c:v>64.45</c:v>
                </c:pt>
                <c:pt idx="2">
                  <c:v>61.77</c:v>
                </c:pt>
                <c:pt idx="3">
                  <c:v>60.61</c:v>
                </c:pt>
                <c:pt idx="4">
                  <c:v>58.62</c:v>
                </c:pt>
              </c:numCache>
            </c:numRef>
          </c:val>
        </c:ser>
        <c:dLbls>
          <c:showLegendKey val="0"/>
          <c:showVal val="0"/>
          <c:showCatName val="0"/>
          <c:showSerName val="0"/>
          <c:showPercent val="0"/>
          <c:showBubbleSize val="0"/>
        </c:dLbls>
        <c:gapWidth val="150"/>
        <c:axId val="318461440"/>
        <c:axId val="3184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318461440"/>
        <c:axId val="318463360"/>
      </c:lineChart>
      <c:dateAx>
        <c:axId val="318461440"/>
        <c:scaling>
          <c:orientation val="minMax"/>
        </c:scaling>
        <c:delete val="1"/>
        <c:axPos val="b"/>
        <c:numFmt formatCode="ge" sourceLinked="1"/>
        <c:majorTickMark val="none"/>
        <c:minorTickMark val="none"/>
        <c:tickLblPos val="none"/>
        <c:crossAx val="318463360"/>
        <c:crosses val="autoZero"/>
        <c:auto val="1"/>
        <c:lblOffset val="100"/>
        <c:baseTimeUnit val="years"/>
      </c:dateAx>
      <c:valAx>
        <c:axId val="3184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85.37</c:v>
                </c:pt>
                <c:pt idx="1">
                  <c:v>84.71</c:v>
                </c:pt>
                <c:pt idx="2">
                  <c:v>86.28</c:v>
                </c:pt>
                <c:pt idx="3">
                  <c:v>85.72</c:v>
                </c:pt>
                <c:pt idx="4">
                  <c:v>86.72</c:v>
                </c:pt>
              </c:numCache>
            </c:numRef>
          </c:val>
        </c:ser>
        <c:dLbls>
          <c:showLegendKey val="0"/>
          <c:showVal val="0"/>
          <c:showCatName val="0"/>
          <c:showSerName val="0"/>
          <c:showPercent val="0"/>
          <c:showBubbleSize val="0"/>
        </c:dLbls>
        <c:gapWidth val="150"/>
        <c:axId val="318485632"/>
        <c:axId val="3184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318485632"/>
        <c:axId val="318487552"/>
      </c:lineChart>
      <c:dateAx>
        <c:axId val="318485632"/>
        <c:scaling>
          <c:orientation val="minMax"/>
        </c:scaling>
        <c:delete val="1"/>
        <c:axPos val="b"/>
        <c:numFmt formatCode="ge" sourceLinked="1"/>
        <c:majorTickMark val="none"/>
        <c:minorTickMark val="none"/>
        <c:tickLblPos val="none"/>
        <c:crossAx val="318487552"/>
        <c:crosses val="autoZero"/>
        <c:auto val="1"/>
        <c:lblOffset val="100"/>
        <c:baseTimeUnit val="years"/>
      </c:dateAx>
      <c:valAx>
        <c:axId val="3184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福岡県　福岡市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1486314</v>
      </c>
      <c r="AM8" s="64"/>
      <c r="AN8" s="64"/>
      <c r="AO8" s="64"/>
      <c r="AP8" s="64"/>
      <c r="AQ8" s="64"/>
      <c r="AR8" s="64"/>
      <c r="AS8" s="64"/>
      <c r="AT8" s="63">
        <f>データ!S6</f>
        <v>343.38</v>
      </c>
      <c r="AU8" s="63"/>
      <c r="AV8" s="63"/>
      <c r="AW8" s="63"/>
      <c r="AX8" s="63"/>
      <c r="AY8" s="63"/>
      <c r="AZ8" s="63"/>
      <c r="BA8" s="63"/>
      <c r="BB8" s="63">
        <f>データ!T6</f>
        <v>4328.4799999999996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t="str">
        <f>データ!N6</f>
        <v>該当数値なし</v>
      </c>
      <c r="J10" s="63"/>
      <c r="K10" s="63"/>
      <c r="L10" s="63"/>
      <c r="M10" s="63"/>
      <c r="N10" s="63"/>
      <c r="O10" s="63"/>
      <c r="P10" s="63">
        <f>データ!O6</f>
        <v>0.12</v>
      </c>
      <c r="Q10" s="63"/>
      <c r="R10" s="63"/>
      <c r="S10" s="63"/>
      <c r="T10" s="63"/>
      <c r="U10" s="63"/>
      <c r="V10" s="63"/>
      <c r="W10" s="63">
        <f>データ!P6</f>
        <v>63.48</v>
      </c>
      <c r="X10" s="63"/>
      <c r="Y10" s="63"/>
      <c r="Z10" s="63"/>
      <c r="AA10" s="63"/>
      <c r="AB10" s="63"/>
      <c r="AC10" s="63"/>
      <c r="AD10" s="64">
        <f>データ!Q6</f>
        <v>2602</v>
      </c>
      <c r="AE10" s="64"/>
      <c r="AF10" s="64"/>
      <c r="AG10" s="64"/>
      <c r="AH10" s="64"/>
      <c r="AI10" s="64"/>
      <c r="AJ10" s="64"/>
      <c r="AK10" s="2"/>
      <c r="AL10" s="64">
        <f>データ!U6</f>
        <v>1717</v>
      </c>
      <c r="AM10" s="64"/>
      <c r="AN10" s="64"/>
      <c r="AO10" s="64"/>
      <c r="AP10" s="64"/>
      <c r="AQ10" s="64"/>
      <c r="AR10" s="64"/>
      <c r="AS10" s="64"/>
      <c r="AT10" s="63">
        <f>データ!V6</f>
        <v>0.54</v>
      </c>
      <c r="AU10" s="63"/>
      <c r="AV10" s="63"/>
      <c r="AW10" s="63"/>
      <c r="AX10" s="63"/>
      <c r="AY10" s="63"/>
      <c r="AZ10" s="63"/>
      <c r="BA10" s="63"/>
      <c r="BB10" s="63">
        <f>データ!W6</f>
        <v>3179.63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5.7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2014</v>
      </c>
      <c r="C6" s="31">
        <f t="shared" ref="C6:W6" si="3">C7</f>
        <v>401307</v>
      </c>
      <c r="D6" s="31">
        <f t="shared" si="3"/>
        <v>47</v>
      </c>
      <c r="E6" s="31">
        <f t="shared" si="3"/>
        <v>17</v>
      </c>
      <c r="F6" s="31">
        <f t="shared" si="3"/>
        <v>5</v>
      </c>
      <c r="G6" s="31">
        <f t="shared" si="3"/>
        <v>0</v>
      </c>
      <c r="H6" s="31" t="str">
        <f t="shared" si="3"/>
        <v>福岡県　福岡市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0.12</v>
      </c>
      <c r="P6" s="32">
        <f t="shared" si="3"/>
        <v>63.48</v>
      </c>
      <c r="Q6" s="32">
        <f t="shared" si="3"/>
        <v>2602</v>
      </c>
      <c r="R6" s="32">
        <f t="shared" si="3"/>
        <v>1486314</v>
      </c>
      <c r="S6" s="32">
        <f t="shared" si="3"/>
        <v>343.38</v>
      </c>
      <c r="T6" s="32">
        <f t="shared" si="3"/>
        <v>4328.4799999999996</v>
      </c>
      <c r="U6" s="32">
        <f t="shared" si="3"/>
        <v>1717</v>
      </c>
      <c r="V6" s="32">
        <f t="shared" si="3"/>
        <v>0.54</v>
      </c>
      <c r="W6" s="32">
        <f t="shared" si="3"/>
        <v>3179.63</v>
      </c>
      <c r="X6" s="33">
        <f>IF(X7="",NA(),X7)</f>
        <v>56.52</v>
      </c>
      <c r="Y6" s="33">
        <f t="shared" ref="Y6:AG6" si="4">IF(Y7="",NA(),Y7)</f>
        <v>55.37</v>
      </c>
      <c r="Z6" s="33">
        <f t="shared" si="4"/>
        <v>54.27</v>
      </c>
      <c r="AA6" s="33">
        <f t="shared" si="4"/>
        <v>52.65</v>
      </c>
      <c r="AB6" s="33">
        <f t="shared" si="4"/>
        <v>50.88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19.84</v>
      </c>
      <c r="BQ6" s="33">
        <f t="shared" ref="BQ6:BY6" si="8">IF(BQ7="",NA(),BQ7)</f>
        <v>20.37</v>
      </c>
      <c r="BR6" s="33">
        <f t="shared" si="8"/>
        <v>20.59</v>
      </c>
      <c r="BS6" s="33">
        <f t="shared" si="8"/>
        <v>29.59</v>
      </c>
      <c r="BT6" s="33">
        <f t="shared" si="8"/>
        <v>31.04</v>
      </c>
      <c r="BU6" s="33">
        <f t="shared" si="8"/>
        <v>53.42</v>
      </c>
      <c r="BV6" s="33">
        <f t="shared" si="8"/>
        <v>51.56</v>
      </c>
      <c r="BW6" s="33">
        <f t="shared" si="8"/>
        <v>51.03</v>
      </c>
      <c r="BX6" s="33">
        <f t="shared" si="8"/>
        <v>50.9</v>
      </c>
      <c r="BY6" s="33">
        <f t="shared" si="8"/>
        <v>50.82</v>
      </c>
      <c r="BZ6" s="32" t="str">
        <f>IF(BZ7="","",IF(BZ7="-","【-】","【"&amp;SUBSTITUTE(TEXT(BZ7,"#,##0.00"),"-","△")&amp;"】"))</f>
        <v>【51.49】</v>
      </c>
      <c r="CA6" s="33">
        <f>IF(CA7="",NA(),CA7)</f>
        <v>711.88</v>
      </c>
      <c r="CB6" s="33">
        <f t="shared" ref="CB6:CJ6" si="9">IF(CB7="",NA(),CB7)</f>
        <v>693.77</v>
      </c>
      <c r="CC6" s="33">
        <f t="shared" si="9"/>
        <v>698.35</v>
      </c>
      <c r="CD6" s="33">
        <f t="shared" si="9"/>
        <v>477.02</v>
      </c>
      <c r="CE6" s="33">
        <f t="shared" si="9"/>
        <v>461.78</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63.29</v>
      </c>
      <c r="CM6" s="33">
        <f t="shared" ref="CM6:CU6" si="10">IF(CM7="",NA(),CM7)</f>
        <v>64.45</v>
      </c>
      <c r="CN6" s="33">
        <f t="shared" si="10"/>
        <v>61.77</v>
      </c>
      <c r="CO6" s="33">
        <f t="shared" si="10"/>
        <v>60.61</v>
      </c>
      <c r="CP6" s="33">
        <f t="shared" si="10"/>
        <v>58.62</v>
      </c>
      <c r="CQ6" s="33">
        <f t="shared" si="10"/>
        <v>54.23</v>
      </c>
      <c r="CR6" s="33">
        <f t="shared" si="10"/>
        <v>55.2</v>
      </c>
      <c r="CS6" s="33">
        <f t="shared" si="10"/>
        <v>54.74</v>
      </c>
      <c r="CT6" s="33">
        <f t="shared" si="10"/>
        <v>53.78</v>
      </c>
      <c r="CU6" s="33">
        <f t="shared" si="10"/>
        <v>53.24</v>
      </c>
      <c r="CV6" s="32" t="str">
        <f>IF(CV7="","",IF(CV7="-","【-】","【"&amp;SUBSTITUTE(TEXT(CV7,"#,##0.00"),"-","△")&amp;"】"))</f>
        <v>【53.32】</v>
      </c>
      <c r="CW6" s="33">
        <f>IF(CW7="",NA(),CW7)</f>
        <v>85.37</v>
      </c>
      <c r="CX6" s="33">
        <f t="shared" ref="CX6:DF6" si="11">IF(CX7="",NA(),CX7)</f>
        <v>84.71</v>
      </c>
      <c r="CY6" s="33">
        <f t="shared" si="11"/>
        <v>86.28</v>
      </c>
      <c r="CZ6" s="33">
        <f t="shared" si="11"/>
        <v>85.72</v>
      </c>
      <c r="DA6" s="33">
        <f t="shared" si="11"/>
        <v>86.72</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x14ac:dyDescent="0.2">
      <c r="A7" s="26"/>
      <c r="B7" s="35">
        <v>2014</v>
      </c>
      <c r="C7" s="35">
        <v>401307</v>
      </c>
      <c r="D7" s="35">
        <v>47</v>
      </c>
      <c r="E7" s="35">
        <v>17</v>
      </c>
      <c r="F7" s="35">
        <v>5</v>
      </c>
      <c r="G7" s="35">
        <v>0</v>
      </c>
      <c r="H7" s="35" t="s">
        <v>96</v>
      </c>
      <c r="I7" s="35" t="s">
        <v>97</v>
      </c>
      <c r="J7" s="35" t="s">
        <v>98</v>
      </c>
      <c r="K7" s="35" t="s">
        <v>99</v>
      </c>
      <c r="L7" s="35" t="s">
        <v>100</v>
      </c>
      <c r="M7" s="36" t="s">
        <v>101</v>
      </c>
      <c r="N7" s="36" t="s">
        <v>102</v>
      </c>
      <c r="O7" s="36">
        <v>0.12</v>
      </c>
      <c r="P7" s="36">
        <v>63.48</v>
      </c>
      <c r="Q7" s="36">
        <v>2602</v>
      </c>
      <c r="R7" s="36">
        <v>1486314</v>
      </c>
      <c r="S7" s="36">
        <v>343.38</v>
      </c>
      <c r="T7" s="36">
        <v>4328.4799999999996</v>
      </c>
      <c r="U7" s="36">
        <v>1717</v>
      </c>
      <c r="V7" s="36">
        <v>0.54</v>
      </c>
      <c r="W7" s="36">
        <v>3179.63</v>
      </c>
      <c r="X7" s="36">
        <v>56.52</v>
      </c>
      <c r="Y7" s="36">
        <v>55.37</v>
      </c>
      <c r="Z7" s="36">
        <v>54.27</v>
      </c>
      <c r="AA7" s="36">
        <v>52.65</v>
      </c>
      <c r="AB7" s="36">
        <v>50.88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19.84</v>
      </c>
      <c r="BQ7" s="36">
        <v>20.37</v>
      </c>
      <c r="BR7" s="36">
        <v>20.59</v>
      </c>
      <c r="BS7" s="36">
        <v>29.59</v>
      </c>
      <c r="BT7" s="36">
        <v>31.04</v>
      </c>
      <c r="BU7" s="36">
        <v>53.42</v>
      </c>
      <c r="BV7" s="36">
        <v>51.56</v>
      </c>
      <c r="BW7" s="36">
        <v>51.03</v>
      </c>
      <c r="BX7" s="36">
        <v>50.9</v>
      </c>
      <c r="BY7" s="36">
        <v>50.82</v>
      </c>
      <c r="BZ7" s="36">
        <v>51.49</v>
      </c>
      <c r="CA7" s="36">
        <v>711.88</v>
      </c>
      <c r="CB7" s="36">
        <v>693.77</v>
      </c>
      <c r="CC7" s="36">
        <v>698.35</v>
      </c>
      <c r="CD7" s="36">
        <v>477.02</v>
      </c>
      <c r="CE7" s="36">
        <v>461.78</v>
      </c>
      <c r="CF7" s="36">
        <v>269.12</v>
      </c>
      <c r="CG7" s="36">
        <v>283.26</v>
      </c>
      <c r="CH7" s="36">
        <v>289.60000000000002</v>
      </c>
      <c r="CI7" s="36">
        <v>293.27</v>
      </c>
      <c r="CJ7" s="36">
        <v>300.52</v>
      </c>
      <c r="CK7" s="36">
        <v>295.10000000000002</v>
      </c>
      <c r="CL7" s="36">
        <v>63.29</v>
      </c>
      <c r="CM7" s="36">
        <v>64.45</v>
      </c>
      <c r="CN7" s="36">
        <v>61.77</v>
      </c>
      <c r="CO7" s="36">
        <v>60.61</v>
      </c>
      <c r="CP7" s="36">
        <v>58.62</v>
      </c>
      <c r="CQ7" s="36">
        <v>54.23</v>
      </c>
      <c r="CR7" s="36">
        <v>55.2</v>
      </c>
      <c r="CS7" s="36">
        <v>54.74</v>
      </c>
      <c r="CT7" s="36">
        <v>53.78</v>
      </c>
      <c r="CU7" s="36">
        <v>53.24</v>
      </c>
      <c r="CV7" s="36">
        <v>53.32</v>
      </c>
      <c r="CW7" s="36">
        <v>85.37</v>
      </c>
      <c r="CX7" s="36">
        <v>84.71</v>
      </c>
      <c r="CY7" s="36">
        <v>86.28</v>
      </c>
      <c r="CZ7" s="36">
        <v>85.72</v>
      </c>
      <c r="DA7" s="36">
        <v>86.72</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2016-02-18T02:34:50Z</cp:lastPrinted>
  <dcterms:created xsi:type="dcterms:W3CDTF">2016-02-03T09:17:53Z</dcterms:created>
  <dcterms:modified xsi:type="dcterms:W3CDTF">2016-02-24T07:42:12Z</dcterms:modified>
  <cp:category/>
</cp:coreProperties>
</file>