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<sst xmlns="http://schemas.openxmlformats.org/spreadsheetml/2006/main" count="217" uniqueCount="107">
  <si>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</si>
  <si>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</si>
  <si>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</si>
  <si>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</si>
  <si>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</si>
  <si>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</si>
  <si>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</si>
  <si>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</si>
  <si>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</si>
  <si>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</si>
  <si>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</si>
  <si>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</si>
  <si>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</si>
  <si>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</si>
  <si>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</si>
  <si>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</si>
  <si>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</si>
  <si>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</si>
  <si>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</si>
  <si>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</si>
  <si>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</si>
  <si>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</si>
  <si>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</si>
  <si>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</si>
  <si>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</si>
  <si>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</si>
  <si>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</si>
  <si>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</si>
  <si>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</si>
  <si>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</si>
  <si>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</si>
  <si>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</si>
  <si>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</si>
  <si>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</si>
  <si>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</si>
  <si>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</si>
  <si>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</si>
  <si>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</si>
  <si>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</si>
  <si>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</si>
  <si>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</si>
  <si>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</si>
  <si>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</si>
  <si>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</si>
  <si>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</si>
  <si>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</si>
  <si>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</si>
  <si>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</si>
  <si>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</si>
  <si>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</si>
  <si>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</si>
  <si>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</si>
  <si>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</si>
  <si>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</si>
  <si>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</si>
  <si>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</si>
  <si>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</si>
  <si>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</si>
  <si>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</si>
  <si>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</si>
  <si>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</si>
  <si>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</si>
  <si>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</si>
  <si>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</si>
  <si>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</si>
  <si>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</si>
  <si>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</si>
  <si>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</si>
  <si>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</si>
  <si>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</si>
  <si>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</si>
  <si>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</si>
  <si>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</si>
  <si>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</si>
  <si>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</si>
  <si>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</si>
  <si>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</si>
  <si>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</si>
  <si>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</si>
  <si>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</si>
  <si>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</si>
  <si>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</si>
  <si>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</si>
  <si>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</si>
  <si>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</si>
  <si>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</si>
  <si>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</si>
  <si>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</si>
  <si>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</si>
  <si>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</si>
  <si>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</si>
  <si>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</si>
  <si>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</si>
  <si>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</si>
  <si>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</si>
  <si>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</si>
  <si>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</si>
  <si>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</si>
  <si>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</si>
  <si>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</si>
  <si>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</si>
  <si>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</si>
  <si>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</si>
  <si>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</si>
  <si>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両事業とも契約水量全量を確実に供給しており、現在の経営状況は概ね健全で、効率的な経営を行っていると判断できる。今後、両事業とも構築物や管路等の維持修繕、設備の更新需要が増大することが見込まれるほか、坂井地区水道用水供給事業については耐震化も必要となっている。そのため、これらに見合う料金収入の確保および経費節減に努め、より一層経営の健全化・効率化に努めていく必要がある。</t>
    <rPh sb="0" eb="1">
      <t>リョウ</t>
    </rPh>
    <rPh sb="1" eb="3">
      <t>ジギョウ</t>
    </rPh>
    <rPh sb="5" eb="7">
      <t>ケイヤク</t>
    </rPh>
    <rPh sb="7" eb="9">
      <t>スイリョウ</t>
    </rPh>
    <rPh sb="9" eb="11">
      <t>ゼンリョウ</t>
    </rPh>
    <rPh sb="12" eb="14">
      <t>カクジツ</t>
    </rPh>
    <rPh sb="15" eb="17">
      <t>キョウキュウ</t>
    </rPh>
    <rPh sb="22" eb="24">
      <t>ゲンザイ</t>
    </rPh>
    <rPh sb="25" eb="27">
      <t>ケイエイ</t>
    </rPh>
    <rPh sb="27" eb="29">
      <t>ジョウキョウ</t>
    </rPh>
    <rPh sb="30" eb="31">
      <t>オオム</t>
    </rPh>
    <rPh sb="32" eb="34">
      <t>ケンゼン</t>
    </rPh>
    <rPh sb="43" eb="44">
      <t>オコナ</t>
    </rPh>
    <rPh sb="49" eb="51">
      <t>ハンダン</t>
    </rPh>
    <rPh sb="55" eb="57">
      <t>コンゴ</t>
    </rPh>
    <rPh sb="58" eb="59">
      <t>リョウ</t>
    </rPh>
    <rPh sb="59" eb="61">
      <t>ジギョウ</t>
    </rPh>
    <rPh sb="63" eb="66">
      <t>コウチクブツ</t>
    </rPh>
    <rPh sb="67" eb="69">
      <t>カンロ</t>
    </rPh>
    <rPh sb="69" eb="70">
      <t>トウ</t>
    </rPh>
    <rPh sb="71" eb="73">
      <t>イジ</t>
    </rPh>
    <rPh sb="73" eb="75">
      <t>シュウゼン</t>
    </rPh>
    <rPh sb="76" eb="78">
      <t>セツビ</t>
    </rPh>
    <rPh sb="79" eb="81">
      <t>コウシン</t>
    </rPh>
    <rPh sb="81" eb="83">
      <t>ジュヨウ</t>
    </rPh>
    <rPh sb="84" eb="86">
      <t>ゾウダイ</t>
    </rPh>
    <rPh sb="91" eb="93">
      <t>ミコ</t>
    </rPh>
    <rPh sb="99" eb="101">
      <t>サカイ</t>
    </rPh>
    <rPh sb="101" eb="103">
      <t>チク</t>
    </rPh>
    <rPh sb="103" eb="105">
      <t>スイドウ</t>
    </rPh>
    <rPh sb="105" eb="107">
      <t>ヨウスイ</t>
    </rPh>
    <rPh sb="107" eb="109">
      <t>キョウキュウ</t>
    </rPh>
    <rPh sb="109" eb="111">
      <t>ジギョウ</t>
    </rPh>
    <rPh sb="116" eb="119">
      <t>タイシンカ</t>
    </rPh>
    <rPh sb="120" eb="122">
      <t>ヒツヨウ</t>
    </rPh>
    <rPh sb="138" eb="140">
      <t>ミア</t>
    </rPh>
    <rPh sb="141" eb="143">
      <t>リョウキン</t>
    </rPh>
    <rPh sb="143" eb="145">
      <t>シュウニュウ</t>
    </rPh>
    <rPh sb="146" eb="148">
      <t>カクホ</t>
    </rPh>
    <rPh sb="151" eb="153">
      <t>ケイヒ</t>
    </rPh>
    <rPh sb="153" eb="155">
      <t>セツゲン</t>
    </rPh>
    <rPh sb="156" eb="157">
      <t>ツト</t>
    </rPh>
    <rPh sb="161" eb="163">
      <t>イッソウ</t>
    </rPh>
    <rPh sb="163" eb="165">
      <t>ケイエイ</t>
    </rPh>
    <rPh sb="166" eb="169">
      <t>ケンゼンカ</t>
    </rPh>
    <rPh sb="170" eb="173">
      <t>コウリツカ</t>
    </rPh>
    <rPh sb="174" eb="175">
      <t>ツト</t>
    </rPh>
    <rPh sb="179" eb="181">
      <t>ヒツヨウ</t>
    </rPh>
    <phoneticPr fontId="4"/>
  </si>
  <si>
    <r>
      <t xml:space="preserve">両事業とも、今後の老朽化対策等の投資増加に備えて、効率的な維持管理や適切な料金設定により、経営の安定と資金確保に努めている。そのため、経常収支比率および料金回収率は、平成１８年に給水開始した日野川地区水道用水供給事業においても、坂井地区水道用水供給事業と同様、２５年度から契約水量の全量を供給し給水収益を安定的に確保しているため、２５年度から大きく増加するとともに、類似団体の平均値を上回っており、今後の更新費用についても料金により確保できる見込みである。
</t>
    </r>
    <r>
      <rPr>
        <sz val="11"/>
        <rFont val="ＭＳ ゴシック"/>
        <family val="3"/>
        <charset val="128"/>
      </rPr>
      <t>また、工事に伴い未払金が多く発生したことや、２６年度の会計制度見直しにより企業債が流動負債に計上されたことなどから、流動負債が増え、流動比率は低下しているが、現金預金残高は増加しており、今後も引き続き効率的な経営に取り組んでいく。なお、未払金については３月末の工事完了、４月に支払いを終えている。</t>
    </r>
    <r>
      <rPr>
        <sz val="11"/>
        <color rgb="FFFF0000"/>
        <rFont val="ＭＳ ゴシック"/>
        <family val="3"/>
        <charset val="128"/>
      </rPr>
      <t xml:space="preserve">
</t>
    </r>
    <r>
      <rPr>
        <sz val="11"/>
        <color theme="1"/>
        <rFont val="ＭＳ ゴシック"/>
        <family val="3"/>
        <charset val="128"/>
      </rPr>
      <t>企業債については高金利債を繰上償還するなど順調に償還しており、残高は減少し、企業債残高対給水収益比率は順調に推移している。
その他、効率性を示す給水原価や施設利用率等も、良好な数字を維持している。</t>
    </r>
    <rPh sb="0" eb="1">
      <t>リョウ</t>
    </rPh>
    <rPh sb="1" eb="3">
      <t>ジギョウ</t>
    </rPh>
    <rPh sb="6" eb="8">
      <t>コンゴ</t>
    </rPh>
    <rPh sb="9" eb="12">
      <t>ロウキュウカ</t>
    </rPh>
    <rPh sb="12" eb="14">
      <t>タイサク</t>
    </rPh>
    <rPh sb="14" eb="15">
      <t>トウ</t>
    </rPh>
    <rPh sb="16" eb="18">
      <t>トウシ</t>
    </rPh>
    <rPh sb="18" eb="20">
      <t>ゾウカ</t>
    </rPh>
    <rPh sb="21" eb="22">
      <t>ソナ</t>
    </rPh>
    <rPh sb="25" eb="28">
      <t>コウリツテキ</t>
    </rPh>
    <rPh sb="29" eb="31">
      <t>イジ</t>
    </rPh>
    <rPh sb="31" eb="33">
      <t>カンリ</t>
    </rPh>
    <rPh sb="34" eb="36">
      <t>テキセツ</t>
    </rPh>
    <rPh sb="37" eb="39">
      <t>リョウキン</t>
    </rPh>
    <rPh sb="39" eb="41">
      <t>セッテイ</t>
    </rPh>
    <rPh sb="45" eb="47">
      <t>ケイエイ</t>
    </rPh>
    <rPh sb="48" eb="50">
      <t>アンテイ</t>
    </rPh>
    <rPh sb="51" eb="53">
      <t>シキン</t>
    </rPh>
    <rPh sb="53" eb="55">
      <t>カクホ</t>
    </rPh>
    <rPh sb="56" eb="57">
      <t>ツト</t>
    </rPh>
    <rPh sb="95" eb="98">
      <t>ヒノガワ</t>
    </rPh>
    <rPh sb="98" eb="100">
      <t>チク</t>
    </rPh>
    <rPh sb="100" eb="103">
      <t>スイドウヨウ</t>
    </rPh>
    <rPh sb="103" eb="104">
      <t>スイ</t>
    </rPh>
    <rPh sb="104" eb="106">
      <t>キョウキュウ</t>
    </rPh>
    <rPh sb="114" eb="116">
      <t>サカイ</t>
    </rPh>
    <rPh sb="116" eb="118">
      <t>チク</t>
    </rPh>
    <rPh sb="118" eb="120">
      <t>スイドウ</t>
    </rPh>
    <rPh sb="120" eb="122">
      <t>ヨウスイ</t>
    </rPh>
    <rPh sb="122" eb="124">
      <t>キョウキュウ</t>
    </rPh>
    <rPh sb="124" eb="126">
      <t>ジギョウ</t>
    </rPh>
    <rPh sb="127" eb="129">
      <t>ドウヨウ</t>
    </rPh>
    <rPh sb="132" eb="134">
      <t>ネンド</t>
    </rPh>
    <rPh sb="136" eb="138">
      <t>ケイヤク</t>
    </rPh>
    <rPh sb="138" eb="140">
      <t>スイリョウ</t>
    </rPh>
    <rPh sb="141" eb="143">
      <t>ゼンリョウ</t>
    </rPh>
    <rPh sb="144" eb="146">
      <t>キョウキュウ</t>
    </rPh>
    <rPh sb="147" eb="149">
      <t>キュウスイ</t>
    </rPh>
    <rPh sb="149" eb="151">
      <t>シュウエキ</t>
    </rPh>
    <rPh sb="152" eb="155">
      <t>アンテイテキ</t>
    </rPh>
    <rPh sb="156" eb="158">
      <t>カクホ</t>
    </rPh>
    <rPh sb="232" eb="234">
      <t>コウジ</t>
    </rPh>
    <rPh sb="235" eb="236">
      <t>トモナ</t>
    </rPh>
    <rPh sb="237" eb="240">
      <t>ミバライキン</t>
    </rPh>
    <rPh sb="241" eb="242">
      <t>オオ</t>
    </rPh>
    <rPh sb="243" eb="245">
      <t>ハッセイ</t>
    </rPh>
    <rPh sb="253" eb="255">
      <t>ネンド</t>
    </rPh>
    <rPh sb="256" eb="258">
      <t>カイケイ</t>
    </rPh>
    <rPh sb="258" eb="260">
      <t>セイド</t>
    </rPh>
    <rPh sb="260" eb="262">
      <t>ミナオ</t>
    </rPh>
    <rPh sb="266" eb="268">
      <t>キギョウ</t>
    </rPh>
    <rPh sb="268" eb="269">
      <t>サイ</t>
    </rPh>
    <rPh sb="270" eb="272">
      <t>リュウドウ</t>
    </rPh>
    <rPh sb="272" eb="274">
      <t>フサイ</t>
    </rPh>
    <rPh sb="275" eb="277">
      <t>ケイジョウ</t>
    </rPh>
    <rPh sb="287" eb="289">
      <t>リュウドウ</t>
    </rPh>
    <rPh sb="289" eb="291">
      <t>フサイ</t>
    </rPh>
    <rPh sb="292" eb="293">
      <t>フ</t>
    </rPh>
    <rPh sb="295" eb="297">
      <t>リュウドウ</t>
    </rPh>
    <rPh sb="297" eb="299">
      <t>ヒリツ</t>
    </rPh>
    <rPh sb="300" eb="302">
      <t>テイカ</t>
    </rPh>
    <rPh sb="308" eb="310">
      <t>ゲンキン</t>
    </rPh>
    <rPh sb="310" eb="312">
      <t>ヨキン</t>
    </rPh>
    <rPh sb="312" eb="314">
      <t>ザンダカ</t>
    </rPh>
    <rPh sb="315" eb="317">
      <t>ゾウカ</t>
    </rPh>
    <rPh sb="322" eb="324">
      <t>コンゴ</t>
    </rPh>
    <rPh sb="325" eb="326">
      <t>ヒ</t>
    </rPh>
    <rPh sb="327" eb="328">
      <t>ツヅ</t>
    </rPh>
    <rPh sb="329" eb="332">
      <t>コウリツテキ</t>
    </rPh>
    <rPh sb="333" eb="335">
      <t>ケイエイ</t>
    </rPh>
    <rPh sb="336" eb="337">
      <t>ト</t>
    </rPh>
    <rPh sb="338" eb="339">
      <t>ク</t>
    </rPh>
    <rPh sb="347" eb="350">
      <t>ミバライキン</t>
    </rPh>
    <rPh sb="356" eb="358">
      <t>ガツマツ</t>
    </rPh>
    <rPh sb="359" eb="361">
      <t>コウジ</t>
    </rPh>
    <rPh sb="361" eb="363">
      <t>カンリョウ</t>
    </rPh>
    <rPh sb="365" eb="366">
      <t>ガツ</t>
    </rPh>
    <rPh sb="367" eb="369">
      <t>シハラ</t>
    </rPh>
    <rPh sb="371" eb="372">
      <t>オ</t>
    </rPh>
    <rPh sb="378" eb="380">
      <t>キギョウ</t>
    </rPh>
    <rPh sb="380" eb="381">
      <t>サイ</t>
    </rPh>
    <rPh sb="386" eb="389">
      <t>コウキンリ</t>
    </rPh>
    <rPh sb="389" eb="390">
      <t>サイ</t>
    </rPh>
    <rPh sb="391" eb="393">
      <t>クリアゲ</t>
    </rPh>
    <rPh sb="393" eb="395">
      <t>ショウカン</t>
    </rPh>
    <rPh sb="399" eb="401">
      <t>ジュンチョウ</t>
    </rPh>
    <rPh sb="402" eb="404">
      <t>ショウカン</t>
    </rPh>
    <rPh sb="409" eb="411">
      <t>ザンダカ</t>
    </rPh>
    <rPh sb="412" eb="414">
      <t>ゲンショウ</t>
    </rPh>
    <rPh sb="416" eb="418">
      <t>キギョウ</t>
    </rPh>
    <rPh sb="418" eb="419">
      <t>サイ</t>
    </rPh>
    <rPh sb="419" eb="421">
      <t>ザンダカ</t>
    </rPh>
    <rPh sb="421" eb="422">
      <t>タイ</t>
    </rPh>
    <rPh sb="422" eb="424">
      <t>キュウスイ</t>
    </rPh>
    <rPh sb="424" eb="426">
      <t>シュウエキ</t>
    </rPh>
    <rPh sb="426" eb="428">
      <t>ヒリツ</t>
    </rPh>
    <rPh sb="429" eb="431">
      <t>ジュンチョウ</t>
    </rPh>
    <rPh sb="432" eb="434">
      <t>スイイ</t>
    </rPh>
    <rPh sb="442" eb="443">
      <t>タ</t>
    </rPh>
    <rPh sb="444" eb="447">
      <t>コウリツセイ</t>
    </rPh>
    <rPh sb="448" eb="449">
      <t>シメ</t>
    </rPh>
    <rPh sb="450" eb="452">
      <t>キュウスイ</t>
    </rPh>
    <rPh sb="452" eb="454">
      <t>ゲンカ</t>
    </rPh>
    <rPh sb="455" eb="457">
      <t>シセツ</t>
    </rPh>
    <rPh sb="457" eb="459">
      <t>リヨウ</t>
    </rPh>
    <rPh sb="459" eb="460">
      <t>リツ</t>
    </rPh>
    <rPh sb="460" eb="461">
      <t>トウ</t>
    </rPh>
    <rPh sb="463" eb="465">
      <t>リョウコウ</t>
    </rPh>
    <rPh sb="466" eb="468">
      <t>スウジ</t>
    </rPh>
    <rPh sb="469" eb="471">
      <t>イジ</t>
    </rPh>
    <phoneticPr fontId="4"/>
  </si>
  <si>
    <t>坂井地区水道用水供給事業については給水開始から３０年、日野川地区水道用水供給事業については、給水開始から１０年近く経過した施設であるため、２事業合算でみると、有形固定資産減価償却率および管路経年化率とも類似団体平均値に比べ低く、施設の老朽化の度合は高くない。
老朽化対策については、機能維持や安全性確保のため、点検・診断・修繕・更新等のメンテナンスサイクルにより、長寿命化や設備投資の抑制など、中長期的な視点で計画的に進めている。
今後策定予定の経営戦略において、計画的かつ効率的な更新計画を設定し、老朽化対策に取り組んでいく。</t>
    <rPh sb="0" eb="2">
      <t>サカイ</t>
    </rPh>
    <rPh sb="2" eb="4">
      <t>チク</t>
    </rPh>
    <rPh sb="4" eb="6">
      <t>スイドウ</t>
    </rPh>
    <rPh sb="6" eb="8">
      <t>ヨウスイ</t>
    </rPh>
    <rPh sb="8" eb="10">
      <t>キョウキュウ</t>
    </rPh>
    <rPh sb="10" eb="12">
      <t>ジギョウ</t>
    </rPh>
    <rPh sb="17" eb="19">
      <t>キュウスイ</t>
    </rPh>
    <rPh sb="19" eb="21">
      <t>カイシ</t>
    </rPh>
    <rPh sb="25" eb="26">
      <t>ネン</t>
    </rPh>
    <rPh sb="27" eb="30">
      <t>ヒノガワ</t>
    </rPh>
    <rPh sb="30" eb="32">
      <t>チク</t>
    </rPh>
    <rPh sb="32" eb="34">
      <t>スイドウ</t>
    </rPh>
    <rPh sb="34" eb="36">
      <t>ヨウスイ</t>
    </rPh>
    <rPh sb="36" eb="38">
      <t>キョウキュウ</t>
    </rPh>
    <rPh sb="38" eb="40">
      <t>ジギョウ</t>
    </rPh>
    <rPh sb="46" eb="48">
      <t>キュウスイ</t>
    </rPh>
    <rPh sb="48" eb="50">
      <t>カイシ</t>
    </rPh>
    <rPh sb="54" eb="55">
      <t>ネン</t>
    </rPh>
    <rPh sb="55" eb="56">
      <t>チカ</t>
    </rPh>
    <rPh sb="57" eb="59">
      <t>ケイカ</t>
    </rPh>
    <rPh sb="61" eb="63">
      <t>シセツ</t>
    </rPh>
    <rPh sb="70" eb="72">
      <t>ジギョウ</t>
    </rPh>
    <rPh sb="72" eb="74">
      <t>ガッサン</t>
    </rPh>
    <rPh sb="79" eb="81">
      <t>ユウケイ</t>
    </rPh>
    <rPh sb="81" eb="83">
      <t>コテイ</t>
    </rPh>
    <rPh sb="83" eb="85">
      <t>シサン</t>
    </rPh>
    <rPh sb="85" eb="87">
      <t>ゲンカ</t>
    </rPh>
    <rPh sb="87" eb="89">
      <t>ショウキャク</t>
    </rPh>
    <rPh sb="89" eb="90">
      <t>リツ</t>
    </rPh>
    <rPh sb="93" eb="95">
      <t>カンロ</t>
    </rPh>
    <rPh sb="95" eb="98">
      <t>ケイネンカ</t>
    </rPh>
    <rPh sb="98" eb="99">
      <t>リツ</t>
    </rPh>
    <rPh sb="101" eb="103">
      <t>ルイジ</t>
    </rPh>
    <rPh sb="103" eb="105">
      <t>ダンタイ</t>
    </rPh>
    <rPh sb="105" eb="107">
      <t>ヘイキン</t>
    </rPh>
    <rPh sb="107" eb="108">
      <t>チ</t>
    </rPh>
    <rPh sb="109" eb="110">
      <t>クラ</t>
    </rPh>
    <rPh sb="111" eb="112">
      <t>ヒク</t>
    </rPh>
    <rPh sb="114" eb="116">
      <t>シセツ</t>
    </rPh>
    <rPh sb="117" eb="120">
      <t>ロウキュウカ</t>
    </rPh>
    <rPh sb="121" eb="123">
      <t>ドアイ</t>
    </rPh>
    <rPh sb="124" eb="125">
      <t>タカ</t>
    </rPh>
    <rPh sb="130" eb="133">
      <t>ロウキュウカ</t>
    </rPh>
    <rPh sb="133" eb="135">
      <t>タイサク</t>
    </rPh>
    <rPh sb="141" eb="143">
      <t>キノウ</t>
    </rPh>
    <rPh sb="143" eb="145">
      <t>イジ</t>
    </rPh>
    <rPh sb="146" eb="149">
      <t>アンゼンセイ</t>
    </rPh>
    <rPh sb="149" eb="151">
      <t>カクホ</t>
    </rPh>
    <rPh sb="155" eb="157">
      <t>テンケン</t>
    </rPh>
    <rPh sb="158" eb="160">
      <t>シンダン</t>
    </rPh>
    <rPh sb="161" eb="163">
      <t>シュウゼン</t>
    </rPh>
    <rPh sb="164" eb="166">
      <t>コウシン</t>
    </rPh>
    <rPh sb="166" eb="167">
      <t>トウ</t>
    </rPh>
    <rPh sb="182" eb="183">
      <t>チョウ</t>
    </rPh>
    <rPh sb="183" eb="186">
      <t>ジュミョウカ</t>
    </rPh>
    <rPh sb="187" eb="189">
      <t>セツビ</t>
    </rPh>
    <rPh sb="189" eb="191">
      <t>トウシ</t>
    </rPh>
    <rPh sb="192" eb="194">
      <t>ヨクセイ</t>
    </rPh>
    <rPh sb="197" eb="201">
      <t>チュウチョウキテキ</t>
    </rPh>
    <rPh sb="202" eb="204">
      <t>シテン</t>
    </rPh>
    <rPh sb="205" eb="208">
      <t>ケイカクテキ</t>
    </rPh>
    <rPh sb="209" eb="210">
      <t>スス</t>
    </rPh>
    <rPh sb="232" eb="235">
      <t>ケイカクテキ</t>
    </rPh>
    <rPh sb="237" eb="240">
      <t>コウリツテキ</t>
    </rPh>
    <rPh sb="241" eb="243">
      <t>コウシン</t>
    </rPh>
    <rPh sb="243" eb="245">
      <t>ケイカク</t>
    </rPh>
    <rPh sb="246" eb="248">
      <t>セッテイ</t>
    </rPh>
    <rPh sb="250" eb="253">
      <t>ロウキュウカ</t>
    </rPh>
    <rPh sb="253" eb="255">
      <t>タイサク</t>
    </rPh>
    <rPh sb="256" eb="257">
      <t>ト</t>
    </rPh>
    <rPh sb="258" eb="25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</si>
</sst>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4"/>
          <c:y val="0.158069456690285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484864"/>
        <c:axId val="1924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92484864"/>
        <c:axId val="192486784"/>
      </c:lineChart>
      <c:dateAx>
        <c:axId val="192484864"/>
        <c:scaling>
          <c:orientation val="minMax"/>
        </c:scaling>
        <c:delete val="1"/>
        <c:axPos val="b"/>
        <c:numFmt formatCode="ge" sourceLinked="1"/>
        <c:majorTickMark val="none"/>
        <c:minorTickMark val="none"/>
        <c:tickLblPos val="none"/>
        <c:crossAx val="192486784"/>
        <c:crosses val="autoZero"/>
        <c:auto val="1"/>
        <c:lblOffset val="100"/>
        <c:baseTimeUnit val="years"/>
      </c:dateAx>
      <c:valAx>
        <c:axId val="1924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43" l="0.70000000000000062" r="0.70000000000000062" t="0.750000000000014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92.12</c:v>
                </c:pt>
                <c:pt idx="1">
                  <c:v>84.05</c:v>
                </c:pt>
                <c:pt idx="2">
                  <c:v>88.65</c:v>
                </c:pt>
                <c:pt idx="3">
                  <c:v>94.5</c:v>
                </c:pt>
                <c:pt idx="4">
                  <c:v>93.6</c:v>
                </c:pt>
              </c:numCache>
            </c:numRef>
          </c:val>
        </c:ser>
        <c:dLbls>
          <c:showLegendKey val="0"/>
          <c:showVal val="0"/>
          <c:showCatName val="0"/>
          <c:showSerName val="0"/>
          <c:showPercent val="0"/>
          <c:showBubbleSize val="0"/>
        </c:dLbls>
        <c:gapWidth val="150"/>
        <c:axId val="195266432"/>
        <c:axId val="1952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95266432"/>
        <c:axId val="195272704"/>
      </c:lineChart>
      <c:dateAx>
        <c:axId val="195266432"/>
        <c:scaling>
          <c:orientation val="minMax"/>
        </c:scaling>
        <c:delete val="1"/>
        <c:axPos val="b"/>
        <c:numFmt formatCode="ge" sourceLinked="1"/>
        <c:majorTickMark val="none"/>
        <c:minorTickMark val="none"/>
        <c:tickLblPos val="none"/>
        <c:crossAx val="195272704"/>
        <c:crosses val="autoZero"/>
        <c:auto val="1"/>
        <c:lblOffset val="100"/>
        <c:baseTimeUnit val="years"/>
      </c:dateAx>
      <c:valAx>
        <c:axId val="1952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105.81</c:v>
                </c:pt>
                <c:pt idx="1">
                  <c:v>106.1</c:v>
                </c:pt>
                <c:pt idx="2">
                  <c:v>100</c:v>
                </c:pt>
                <c:pt idx="3">
                  <c:v>100</c:v>
                </c:pt>
                <c:pt idx="4">
                  <c:v>100</c:v>
                </c:pt>
              </c:numCache>
            </c:numRef>
          </c:val>
        </c:ser>
        <c:dLbls>
          <c:showLegendKey val="0"/>
          <c:showVal val="0"/>
          <c:showCatName val="0"/>
          <c:showSerName val="0"/>
          <c:showPercent val="0"/>
          <c:showBubbleSize val="0"/>
        </c:dLbls>
        <c:gapWidth val="150"/>
        <c:axId val="200545792"/>
        <c:axId val="2005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200545792"/>
        <c:axId val="200547712"/>
      </c:lineChart>
      <c:dateAx>
        <c:axId val="200545792"/>
        <c:scaling>
          <c:orientation val="minMax"/>
        </c:scaling>
        <c:delete val="1"/>
        <c:axPos val="b"/>
        <c:numFmt formatCode="ge" sourceLinked="1"/>
        <c:majorTickMark val="none"/>
        <c:minorTickMark val="none"/>
        <c:tickLblPos val="none"/>
        <c:crossAx val="200547712"/>
        <c:crosses val="autoZero"/>
        <c:auto val="1"/>
        <c:lblOffset val="100"/>
        <c:baseTimeUnit val="years"/>
      </c:dateAx>
      <c:valAx>
        <c:axId val="2005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114.83</c:v>
                </c:pt>
                <c:pt idx="1">
                  <c:v>113.6</c:v>
                </c:pt>
                <c:pt idx="2">
                  <c:v>120.68</c:v>
                </c:pt>
                <c:pt idx="3">
                  <c:v>129.57</c:v>
                </c:pt>
                <c:pt idx="4">
                  <c:v>124.64</c:v>
                </c:pt>
              </c:numCache>
            </c:numRef>
          </c:val>
        </c:ser>
        <c:dLbls>
          <c:showLegendKey val="0"/>
          <c:showVal val="0"/>
          <c:showCatName val="0"/>
          <c:showSerName val="0"/>
          <c:showPercent val="0"/>
          <c:showBubbleSize val="0"/>
        </c:dLbls>
        <c:gapWidth val="150"/>
        <c:axId val="192529536"/>
        <c:axId val="1925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92529536"/>
        <c:axId val="192531456"/>
      </c:lineChart>
      <c:dateAx>
        <c:axId val="192529536"/>
        <c:scaling>
          <c:orientation val="minMax"/>
        </c:scaling>
        <c:delete val="1"/>
        <c:axPos val="b"/>
        <c:numFmt formatCode="ge" sourceLinked="1"/>
        <c:majorTickMark val="none"/>
        <c:minorTickMark val="none"/>
        <c:tickLblPos val="none"/>
        <c:crossAx val="192531456"/>
        <c:crosses val="autoZero"/>
        <c:auto val="1"/>
        <c:lblOffset val="100"/>
        <c:baseTimeUnit val="years"/>
      </c:dateAx>
      <c:valAx>
        <c:axId val="19253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5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17.28</c:v>
                </c:pt>
                <c:pt idx="1">
                  <c:v>18.78</c:v>
                </c:pt>
                <c:pt idx="2">
                  <c:v>20.66</c:v>
                </c:pt>
                <c:pt idx="3">
                  <c:v>22.58</c:v>
                </c:pt>
                <c:pt idx="4">
                  <c:v>35.479999999999997</c:v>
                </c:pt>
              </c:numCache>
            </c:numRef>
          </c:val>
        </c:ser>
        <c:dLbls>
          <c:showLegendKey val="0"/>
          <c:showVal val="0"/>
          <c:showCatName val="0"/>
          <c:showSerName val="0"/>
          <c:showPercent val="0"/>
          <c:showBubbleSize val="0"/>
        </c:dLbls>
        <c:gapWidth val="150"/>
        <c:axId val="194855680"/>
        <c:axId val="1948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94855680"/>
        <c:axId val="194857600"/>
      </c:lineChart>
      <c:dateAx>
        <c:axId val="194855680"/>
        <c:scaling>
          <c:orientation val="minMax"/>
        </c:scaling>
        <c:delete val="1"/>
        <c:axPos val="b"/>
        <c:numFmt formatCode="ge" sourceLinked="1"/>
        <c:majorTickMark val="none"/>
        <c:minorTickMark val="none"/>
        <c:tickLblPos val="none"/>
        <c:crossAx val="194857600"/>
        <c:crosses val="autoZero"/>
        <c:auto val="1"/>
        <c:lblOffset val="100"/>
        <c:baseTimeUnit val="years"/>
      </c:dateAx>
      <c:valAx>
        <c:axId val="1948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901120"/>
        <c:axId val="1949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94901120"/>
        <c:axId val="194903040"/>
      </c:lineChart>
      <c:dateAx>
        <c:axId val="194901120"/>
        <c:scaling>
          <c:orientation val="minMax"/>
        </c:scaling>
        <c:delete val="1"/>
        <c:axPos val="b"/>
        <c:numFmt formatCode="ge" sourceLinked="1"/>
        <c:majorTickMark val="none"/>
        <c:minorTickMark val="none"/>
        <c:tickLblPos val="none"/>
        <c:crossAx val="194903040"/>
        <c:crosses val="autoZero"/>
        <c:auto val="1"/>
        <c:lblOffset val="100"/>
        <c:baseTimeUnit val="years"/>
      </c:dateAx>
      <c:valAx>
        <c:axId val="1949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995328"/>
        <c:axId val="1949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94995328"/>
        <c:axId val="194997248"/>
      </c:lineChart>
      <c:dateAx>
        <c:axId val="194995328"/>
        <c:scaling>
          <c:orientation val="minMax"/>
        </c:scaling>
        <c:delete val="1"/>
        <c:axPos val="b"/>
        <c:numFmt formatCode="ge" sourceLinked="1"/>
        <c:majorTickMark val="none"/>
        <c:minorTickMark val="none"/>
        <c:tickLblPos val="none"/>
        <c:crossAx val="194997248"/>
        <c:crosses val="autoZero"/>
        <c:auto val="1"/>
        <c:lblOffset val="100"/>
        <c:baseTimeUnit val="years"/>
      </c:dateAx>
      <c:valAx>
        <c:axId val="19499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9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988.26</c:v>
                </c:pt>
                <c:pt idx="1">
                  <c:v>6648.4</c:v>
                </c:pt>
                <c:pt idx="2">
                  <c:v>5518.34</c:v>
                </c:pt>
                <c:pt idx="3">
                  <c:v>2965.74</c:v>
                </c:pt>
                <c:pt idx="4">
                  <c:v>941.5</c:v>
                </c:pt>
              </c:numCache>
            </c:numRef>
          </c:val>
        </c:ser>
        <c:dLbls>
          <c:showLegendKey val="0"/>
          <c:showVal val="0"/>
          <c:showCatName val="0"/>
          <c:showSerName val="0"/>
          <c:showPercent val="0"/>
          <c:showBubbleSize val="0"/>
        </c:dLbls>
        <c:gapWidth val="150"/>
        <c:axId val="195049728"/>
        <c:axId val="1950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95049728"/>
        <c:axId val="195056000"/>
      </c:lineChart>
      <c:dateAx>
        <c:axId val="195049728"/>
        <c:scaling>
          <c:orientation val="minMax"/>
        </c:scaling>
        <c:delete val="1"/>
        <c:axPos val="b"/>
        <c:numFmt formatCode="ge" sourceLinked="1"/>
        <c:majorTickMark val="none"/>
        <c:minorTickMark val="none"/>
        <c:tickLblPos val="none"/>
        <c:crossAx val="195056000"/>
        <c:crosses val="autoZero"/>
        <c:auto val="1"/>
        <c:lblOffset val="100"/>
        <c:baseTimeUnit val="years"/>
      </c:dateAx>
      <c:valAx>
        <c:axId val="19505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0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508.93</c:v>
                </c:pt>
                <c:pt idx="1">
                  <c:v>488.7</c:v>
                </c:pt>
                <c:pt idx="2">
                  <c:v>432.5</c:v>
                </c:pt>
                <c:pt idx="3">
                  <c:v>375.39</c:v>
                </c:pt>
                <c:pt idx="4">
                  <c:v>347.57</c:v>
                </c:pt>
              </c:numCache>
            </c:numRef>
          </c:val>
        </c:ser>
        <c:dLbls>
          <c:showLegendKey val="0"/>
          <c:showVal val="0"/>
          <c:showCatName val="0"/>
          <c:showSerName val="0"/>
          <c:showPercent val="0"/>
          <c:showBubbleSize val="0"/>
        </c:dLbls>
        <c:gapWidth val="150"/>
        <c:axId val="195072384"/>
        <c:axId val="1950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95072384"/>
        <c:axId val="195074304"/>
      </c:lineChart>
      <c:dateAx>
        <c:axId val="195072384"/>
        <c:scaling>
          <c:orientation val="minMax"/>
        </c:scaling>
        <c:delete val="1"/>
        <c:axPos val="b"/>
        <c:numFmt formatCode="ge" sourceLinked="1"/>
        <c:majorTickMark val="none"/>
        <c:minorTickMark val="none"/>
        <c:tickLblPos val="none"/>
        <c:crossAx val="195074304"/>
        <c:crosses val="autoZero"/>
        <c:auto val="1"/>
        <c:lblOffset val="100"/>
        <c:baseTimeUnit val="years"/>
      </c:dateAx>
      <c:valAx>
        <c:axId val="19507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0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110.77</c:v>
                </c:pt>
                <c:pt idx="1">
                  <c:v>110.67</c:v>
                </c:pt>
                <c:pt idx="2">
                  <c:v>118.52</c:v>
                </c:pt>
                <c:pt idx="3">
                  <c:v>127.71</c:v>
                </c:pt>
                <c:pt idx="4">
                  <c:v>127.26</c:v>
                </c:pt>
              </c:numCache>
            </c:numRef>
          </c:val>
        </c:ser>
        <c:dLbls>
          <c:showLegendKey val="0"/>
          <c:showVal val="0"/>
          <c:showCatName val="0"/>
          <c:showSerName val="0"/>
          <c:showPercent val="0"/>
          <c:showBubbleSize val="0"/>
        </c:dLbls>
        <c:gapWidth val="150"/>
        <c:axId val="195186688"/>
        <c:axId val="1951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95186688"/>
        <c:axId val="195188608"/>
      </c:lineChart>
      <c:dateAx>
        <c:axId val="195186688"/>
        <c:scaling>
          <c:orientation val="minMax"/>
        </c:scaling>
        <c:delete val="1"/>
        <c:axPos val="b"/>
        <c:numFmt formatCode="ge" sourceLinked="1"/>
        <c:majorTickMark val="none"/>
        <c:minorTickMark val="none"/>
        <c:tickLblPos val="none"/>
        <c:crossAx val="195188608"/>
        <c:crosses val="autoZero"/>
        <c:auto val="1"/>
        <c:lblOffset val="100"/>
        <c:baseTimeUnit val="years"/>
      </c:dateAx>
      <c:valAx>
        <c:axId val="1951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78.37</c:v>
                </c:pt>
                <c:pt idx="1">
                  <c:v>72.739999999999995</c:v>
                </c:pt>
                <c:pt idx="2">
                  <c:v>72.84</c:v>
                </c:pt>
                <c:pt idx="3">
                  <c:v>68.180000000000007</c:v>
                </c:pt>
                <c:pt idx="4">
                  <c:v>69.08</c:v>
                </c:pt>
              </c:numCache>
            </c:numRef>
          </c:val>
        </c:ser>
        <c:dLbls>
          <c:showLegendKey val="0"/>
          <c:showVal val="0"/>
          <c:showCatName val="0"/>
          <c:showSerName val="0"/>
          <c:showPercent val="0"/>
          <c:showBubbleSize val="0"/>
        </c:dLbls>
        <c:gapWidth val="150"/>
        <c:axId val="195226624"/>
        <c:axId val="1952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95226624"/>
        <c:axId val="195228800"/>
      </c:lineChart>
      <c:dateAx>
        <c:axId val="195226624"/>
        <c:scaling>
          <c:orientation val="minMax"/>
        </c:scaling>
        <c:delete val="1"/>
        <c:axPos val="b"/>
        <c:numFmt formatCode="ge" sourceLinked="1"/>
        <c:majorTickMark val="none"/>
        <c:minorTickMark val="none"/>
        <c:tickLblPos val="none"/>
        <c:crossAx val="195228800"/>
        <c:crosses val="autoZero"/>
        <c:auto val="1"/>
        <c:lblOffset val="100"/>
        <c:baseTimeUnit val="years"/>
      </c:dateAx>
      <c:valAx>
        <c:axId val="1952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福井県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803505</v>
      </c>
      <c r="AJ8" s="56"/>
      <c r="AK8" s="56"/>
      <c r="AL8" s="56"/>
      <c r="AM8" s="56"/>
      <c r="AN8" s="56"/>
      <c r="AO8" s="56"/>
      <c r="AP8" s="57"/>
      <c r="AQ8" s="47">
        <f>データ!R6</f>
        <v>4190.43</v>
      </c>
      <c r="AR8" s="47"/>
      <c r="AS8" s="47"/>
      <c r="AT8" s="47"/>
      <c r="AU8" s="47"/>
      <c r="AV8" s="47"/>
      <c r="AW8" s="47"/>
      <c r="AX8" s="47"/>
      <c r="AY8" s="47">
        <f>データ!S6</f>
        <v>191.75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76.790000000000006</v>
      </c>
      <c r="K10" s="47"/>
      <c r="L10" s="47"/>
      <c r="M10" s="47"/>
      <c r="N10" s="47"/>
      <c r="O10" s="47"/>
      <c r="P10" s="47"/>
      <c r="Q10" s="47"/>
      <c r="R10" s="47">
        <f>データ!O6</f>
        <v>51.96</v>
      </c>
      <c r="S10" s="47"/>
      <c r="T10" s="47"/>
      <c r="U10" s="47"/>
      <c r="V10" s="47"/>
      <c r="W10" s="47"/>
      <c r="X10" s="47"/>
      <c r="Y10" s="47"/>
      <c r="Z10" s="78">
        <f>データ!P6</f>
        <v>0</v>
      </c>
      <c r="AA10" s="78"/>
      <c r="AB10" s="78"/>
      <c r="AC10" s="78"/>
      <c r="AD10" s="78"/>
      <c r="AE10" s="78"/>
      <c r="AF10" s="78"/>
      <c r="AG10" s="78"/>
      <c r="AH10" s="2"/>
      <c r="AI10" s="78">
        <f>データ!T6</f>
        <v>298864</v>
      </c>
      <c r="AJ10" s="78"/>
      <c r="AK10" s="78"/>
      <c r="AL10" s="78"/>
      <c r="AM10" s="78"/>
      <c r="AN10" s="78"/>
      <c r="AO10" s="78"/>
      <c r="AP10" s="78"/>
      <c r="AQ10" s="47">
        <f>データ!U6</f>
        <v>1181</v>
      </c>
      <c r="AR10" s="47"/>
      <c r="AS10" s="47"/>
      <c r="AT10" s="47"/>
      <c r="AU10" s="47"/>
      <c r="AV10" s="47"/>
      <c r="AW10" s="47"/>
      <c r="AX10" s="47"/>
      <c r="AY10" s="47">
        <f>データ!V6</f>
        <v>253.06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180009</v>
      </c>
      <c r="D6" s="31">
        <f t="shared" si="3"/>
        <v>46</v>
      </c>
      <c r="E6" s="31">
        <f t="shared" si="3"/>
        <v>1</v>
      </c>
      <c r="F6" s="31">
        <f t="shared" si="3"/>
        <v>0</v>
      </c>
      <c r="G6" s="31">
        <f t="shared" si="3"/>
        <v>2</v>
      </c>
      <c r="H6" s="31" t="str">
        <f t="shared" si="3"/>
        <v>福井県</v>
      </c>
      <c r="I6" s="31" t="str">
        <f t="shared" si="3"/>
        <v>法適用</v>
      </c>
      <c r="J6" s="31" t="str">
        <f t="shared" si="3"/>
        <v>水道事業</v>
      </c>
      <c r="K6" s="31" t="str">
        <f t="shared" si="3"/>
        <v>用水供給事業</v>
      </c>
      <c r="L6" s="31" t="str">
        <f t="shared" si="3"/>
        <v>B</v>
      </c>
      <c r="M6" s="32" t="str">
        <f t="shared" si="3"/>
        <v>-</v>
      </c>
      <c r="N6" s="32">
        <f t="shared" si="3"/>
        <v>76.790000000000006</v>
      </c>
      <c r="O6" s="32">
        <f t="shared" si="3"/>
        <v>51.96</v>
      </c>
      <c r="P6" s="32">
        <f t="shared" si="3"/>
        <v>0</v>
      </c>
      <c r="Q6" s="32">
        <f t="shared" si="3"/>
        <v>803505</v>
      </c>
      <c r="R6" s="32">
        <f t="shared" si="3"/>
        <v>4190.43</v>
      </c>
      <c r="S6" s="32">
        <f t="shared" si="3"/>
        <v>191.75</v>
      </c>
      <c r="T6" s="32">
        <f t="shared" si="3"/>
        <v>298864</v>
      </c>
      <c r="U6" s="32">
        <f t="shared" si="3"/>
        <v>1181</v>
      </c>
      <c r="V6" s="32">
        <f t="shared" si="3"/>
        <v>253.06</v>
      </c>
      <c r="W6" s="33">
        <f>IF(W7="",NA(),W7)</f>
        <v>114.83</v>
      </c>
      <c r="X6" s="33">
        <f t="shared" ref="X6:AF6" si="4">IF(X7="",NA(),X7)</f>
        <v>113.6</v>
      </c>
      <c r="Y6" s="33">
        <f t="shared" si="4"/>
        <v>120.68</v>
      </c>
      <c r="Z6" s="33">
        <f t="shared" si="4"/>
        <v>129.57</v>
      </c>
      <c r="AA6" s="33">
        <f t="shared" si="4"/>
        <v>124.64</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988.26</v>
      </c>
      <c r="AT6" s="33">
        <f t="shared" ref="AT6:BB6" si="6">IF(AT7="",NA(),AT7)</f>
        <v>6648.4</v>
      </c>
      <c r="AU6" s="33">
        <f t="shared" si="6"/>
        <v>5518.34</v>
      </c>
      <c r="AV6" s="33">
        <f t="shared" si="6"/>
        <v>2965.74</v>
      </c>
      <c r="AW6" s="33">
        <f t="shared" si="6"/>
        <v>941.5</v>
      </c>
      <c r="AX6" s="33">
        <f t="shared" si="6"/>
        <v>669.4</v>
      </c>
      <c r="AY6" s="33">
        <f t="shared" si="6"/>
        <v>720.62</v>
      </c>
      <c r="AZ6" s="33">
        <f t="shared" si="6"/>
        <v>654.97</v>
      </c>
      <c r="BA6" s="33">
        <f t="shared" si="6"/>
        <v>634.53</v>
      </c>
      <c r="BB6" s="33">
        <f t="shared" si="6"/>
        <v>200.22</v>
      </c>
      <c r="BC6" s="32" t="str">
        <f>IF(BC7="","",IF(BC7="-","【-】","【"&amp;SUBSTITUTE(TEXT(BC7,"#,##0.00"),"-","△")&amp;"】"))</f>
        <v>【200.22】</v>
      </c>
      <c r="BD6" s="33">
        <f>IF(BD7="",NA(),BD7)</f>
        <v>508.93</v>
      </c>
      <c r="BE6" s="33">
        <f t="shared" ref="BE6:BM6" si="7">IF(BE7="",NA(),BE7)</f>
        <v>488.7</v>
      </c>
      <c r="BF6" s="33">
        <f t="shared" si="7"/>
        <v>432.5</v>
      </c>
      <c r="BG6" s="33">
        <f t="shared" si="7"/>
        <v>375.39</v>
      </c>
      <c r="BH6" s="33">
        <f t="shared" si="7"/>
        <v>347.57</v>
      </c>
      <c r="BI6" s="33">
        <f t="shared" si="7"/>
        <v>446.65</v>
      </c>
      <c r="BJ6" s="33">
        <f t="shared" si="7"/>
        <v>415.99</v>
      </c>
      <c r="BK6" s="33">
        <f t="shared" si="7"/>
        <v>383.75</v>
      </c>
      <c r="BL6" s="33">
        <f t="shared" si="7"/>
        <v>368.94</v>
      </c>
      <c r="BM6" s="33">
        <f t="shared" si="7"/>
        <v>351.06</v>
      </c>
      <c r="BN6" s="32" t="str">
        <f>IF(BN7="","",IF(BN7="-","【-】","【"&amp;SUBSTITUTE(TEXT(BN7,"#,##0.00"),"-","△")&amp;"】"))</f>
        <v>【351.06】</v>
      </c>
      <c r="BO6" s="33">
        <f>IF(BO7="",NA(),BO7)</f>
        <v>110.77</v>
      </c>
      <c r="BP6" s="33">
        <f t="shared" ref="BP6:BX6" si="8">IF(BP7="",NA(),BP7)</f>
        <v>110.67</v>
      </c>
      <c r="BQ6" s="33">
        <f t="shared" si="8"/>
        <v>118.52</v>
      </c>
      <c r="BR6" s="33">
        <f t="shared" si="8"/>
        <v>127.71</v>
      </c>
      <c r="BS6" s="33">
        <f t="shared" si="8"/>
        <v>127.26</v>
      </c>
      <c r="BT6" s="33">
        <f t="shared" si="8"/>
        <v>108.75</v>
      </c>
      <c r="BU6" s="33">
        <f t="shared" si="8"/>
        <v>108.61</v>
      </c>
      <c r="BV6" s="33">
        <f t="shared" si="8"/>
        <v>110.39</v>
      </c>
      <c r="BW6" s="33">
        <f t="shared" si="8"/>
        <v>111.12</v>
      </c>
      <c r="BX6" s="33">
        <f t="shared" si="8"/>
        <v>112.92</v>
      </c>
      <c r="BY6" s="32" t="str">
        <f>IF(BY7="","",IF(BY7="-","【-】","【"&amp;SUBSTITUTE(TEXT(BY7,"#,##0.00"),"-","△")&amp;"】"))</f>
        <v>【112.92】</v>
      </c>
      <c r="BZ6" s="33">
        <f>IF(BZ7="",NA(),BZ7)</f>
        <v>78.37</v>
      </c>
      <c r="CA6" s="33">
        <f t="shared" ref="CA6:CI6" si="9">IF(CA7="",NA(),CA7)</f>
        <v>72.739999999999995</v>
      </c>
      <c r="CB6" s="33">
        <f t="shared" si="9"/>
        <v>72.84</v>
      </c>
      <c r="CC6" s="33">
        <f t="shared" si="9"/>
        <v>68.180000000000007</v>
      </c>
      <c r="CD6" s="33">
        <f t="shared" si="9"/>
        <v>69.08</v>
      </c>
      <c r="CE6" s="33">
        <f t="shared" si="9"/>
        <v>80.38</v>
      </c>
      <c r="CF6" s="33">
        <f t="shared" si="9"/>
        <v>78.760000000000005</v>
      </c>
      <c r="CG6" s="33">
        <f t="shared" si="9"/>
        <v>76.81</v>
      </c>
      <c r="CH6" s="33">
        <f t="shared" si="9"/>
        <v>75.75</v>
      </c>
      <c r="CI6" s="33">
        <f t="shared" si="9"/>
        <v>75.3</v>
      </c>
      <c r="CJ6" s="32" t="str">
        <f>IF(CJ7="","",IF(CJ7="-","【-】","【"&amp;SUBSTITUTE(TEXT(CJ7,"#,##0.00"),"-","△")&amp;"】"))</f>
        <v>【75.30】</v>
      </c>
      <c r="CK6" s="33">
        <f>IF(CK7="",NA(),CK7)</f>
        <v>92.12</v>
      </c>
      <c r="CL6" s="33">
        <f t="shared" ref="CL6:CT6" si="10">IF(CL7="",NA(),CL7)</f>
        <v>84.05</v>
      </c>
      <c r="CM6" s="33">
        <f t="shared" si="10"/>
        <v>88.65</v>
      </c>
      <c r="CN6" s="33">
        <f t="shared" si="10"/>
        <v>94.5</v>
      </c>
      <c r="CO6" s="33">
        <f t="shared" si="10"/>
        <v>93.6</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105.81</v>
      </c>
      <c r="CW6" s="33">
        <f t="shared" ref="CW6:DE6" si="11">IF(CW7="",NA(),CW7)</f>
        <v>106.1</v>
      </c>
      <c r="CX6" s="33">
        <f t="shared" si="11"/>
        <v>100</v>
      </c>
      <c r="CY6" s="33">
        <f t="shared" si="11"/>
        <v>100</v>
      </c>
      <c r="CZ6" s="33">
        <f t="shared" si="11"/>
        <v>100</v>
      </c>
      <c r="DA6" s="33">
        <f t="shared" si="11"/>
        <v>99.88</v>
      </c>
      <c r="DB6" s="33">
        <f t="shared" si="11"/>
        <v>99.96</v>
      </c>
      <c r="DC6" s="33">
        <f t="shared" si="11"/>
        <v>99.93</v>
      </c>
      <c r="DD6" s="33">
        <f t="shared" si="11"/>
        <v>100.12</v>
      </c>
      <c r="DE6" s="33">
        <f t="shared" si="11"/>
        <v>100.12</v>
      </c>
      <c r="DF6" s="32" t="str">
        <f>IF(DF7="","",IF(DF7="-","【-】","【"&amp;SUBSTITUTE(TEXT(DF7,"#,##0.00"),"-","△")&amp;"】"))</f>
        <v>【100.12】</v>
      </c>
      <c r="DG6" s="33">
        <f>IF(DG7="",NA(),DG7)</f>
        <v>17.28</v>
      </c>
      <c r="DH6" s="33">
        <f t="shared" ref="DH6:DP6" si="12">IF(DH7="",NA(),DH7)</f>
        <v>18.78</v>
      </c>
      <c r="DI6" s="33">
        <f t="shared" si="12"/>
        <v>20.66</v>
      </c>
      <c r="DJ6" s="33">
        <f t="shared" si="12"/>
        <v>22.58</v>
      </c>
      <c r="DK6" s="33">
        <f t="shared" si="12"/>
        <v>35.479999999999997</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180009</v>
      </c>
      <c r="D7" s="35">
        <v>46</v>
      </c>
      <c r="E7" s="35">
        <v>1</v>
      </c>
      <c r="F7" s="35">
        <v>0</v>
      </c>
      <c r="G7" s="35">
        <v>2</v>
      </c>
      <c r="H7" s="35" t="s">
        <v>93</v>
      </c>
      <c r="I7" s="35" t="s">
        <v>94</v>
      </c>
      <c r="J7" s="35" t="s">
        <v>95</v>
      </c>
      <c r="K7" s="35" t="s">
        <v>96</v>
      </c>
      <c r="L7" s="35" t="s">
        <v>97</v>
      </c>
      <c r="M7" s="36" t="s">
        <v>98</v>
      </c>
      <c r="N7" s="36">
        <v>76.790000000000006</v>
      </c>
      <c r="O7" s="36">
        <v>51.96</v>
      </c>
      <c r="P7" s="36">
        <v>0</v>
      </c>
      <c r="Q7" s="36">
        <v>803505</v>
      </c>
      <c r="R7" s="36">
        <v>4190.43</v>
      </c>
      <c r="S7" s="36">
        <v>191.75</v>
      </c>
      <c r="T7" s="36">
        <v>298864</v>
      </c>
      <c r="U7" s="36">
        <v>1181</v>
      </c>
      <c r="V7" s="36">
        <v>253.06</v>
      </c>
      <c r="W7" s="36">
        <v>114.83</v>
      </c>
      <c r="X7" s="36">
        <v>113.6</v>
      </c>
      <c r="Y7" s="36">
        <v>120.68</v>
      </c>
      <c r="Z7" s="36">
        <v>129.57</v>
      </c>
      <c r="AA7" s="36">
        <v>124.64</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988.26</v>
      </c>
      <c r="AT7" s="36">
        <v>6648.4</v>
      </c>
      <c r="AU7" s="36">
        <v>5518.34</v>
      </c>
      <c r="AV7" s="36">
        <v>2965.74</v>
      </c>
      <c r="AW7" s="36">
        <v>941.5</v>
      </c>
      <c r="AX7" s="36">
        <v>669.4</v>
      </c>
      <c r="AY7" s="36">
        <v>720.62</v>
      </c>
      <c r="AZ7" s="36">
        <v>654.97</v>
      </c>
      <c r="BA7" s="36">
        <v>634.53</v>
      </c>
      <c r="BB7" s="36">
        <v>200.22</v>
      </c>
      <c r="BC7" s="36">
        <v>200.22</v>
      </c>
      <c r="BD7" s="36">
        <v>508.93</v>
      </c>
      <c r="BE7" s="36">
        <v>488.7</v>
      </c>
      <c r="BF7" s="36">
        <v>432.5</v>
      </c>
      <c r="BG7" s="36">
        <v>375.39</v>
      </c>
      <c r="BH7" s="36">
        <v>347.57</v>
      </c>
      <c r="BI7" s="36">
        <v>446.65</v>
      </c>
      <c r="BJ7" s="36">
        <v>415.99</v>
      </c>
      <c r="BK7" s="36">
        <v>383.75</v>
      </c>
      <c r="BL7" s="36">
        <v>368.94</v>
      </c>
      <c r="BM7" s="36">
        <v>351.06</v>
      </c>
      <c r="BN7" s="36">
        <v>351.06</v>
      </c>
      <c r="BO7" s="36">
        <v>110.77</v>
      </c>
      <c r="BP7" s="36">
        <v>110.67</v>
      </c>
      <c r="BQ7" s="36">
        <v>118.52</v>
      </c>
      <c r="BR7" s="36">
        <v>127.71</v>
      </c>
      <c r="BS7" s="36">
        <v>127.26</v>
      </c>
      <c r="BT7" s="36">
        <v>108.75</v>
      </c>
      <c r="BU7" s="36">
        <v>108.61</v>
      </c>
      <c r="BV7" s="36">
        <v>110.39</v>
      </c>
      <c r="BW7" s="36">
        <v>111.12</v>
      </c>
      <c r="BX7" s="36">
        <v>112.92</v>
      </c>
      <c r="BY7" s="36">
        <v>112.92</v>
      </c>
      <c r="BZ7" s="36">
        <v>78.37</v>
      </c>
      <c r="CA7" s="36">
        <v>72.739999999999995</v>
      </c>
      <c r="CB7" s="36">
        <v>72.84</v>
      </c>
      <c r="CC7" s="36">
        <v>68.180000000000007</v>
      </c>
      <c r="CD7" s="36">
        <v>69.08</v>
      </c>
      <c r="CE7" s="36">
        <v>80.38</v>
      </c>
      <c r="CF7" s="36">
        <v>78.760000000000005</v>
      </c>
      <c r="CG7" s="36">
        <v>76.81</v>
      </c>
      <c r="CH7" s="36">
        <v>75.75</v>
      </c>
      <c r="CI7" s="36">
        <v>75.3</v>
      </c>
      <c r="CJ7" s="36">
        <v>75.3</v>
      </c>
      <c r="CK7" s="36">
        <v>92.12</v>
      </c>
      <c r="CL7" s="36">
        <v>84.05</v>
      </c>
      <c r="CM7" s="36">
        <v>88.65</v>
      </c>
      <c r="CN7" s="36">
        <v>94.5</v>
      </c>
      <c r="CO7" s="36">
        <v>93.6</v>
      </c>
      <c r="CP7" s="36">
        <v>64.150000000000006</v>
      </c>
      <c r="CQ7" s="36">
        <v>63.73</v>
      </c>
      <c r="CR7" s="36">
        <v>64.55</v>
      </c>
      <c r="CS7" s="36">
        <v>64.12</v>
      </c>
      <c r="CT7" s="36">
        <v>62.69</v>
      </c>
      <c r="CU7" s="36">
        <v>62.69</v>
      </c>
      <c r="CV7" s="36">
        <v>105.81</v>
      </c>
      <c r="CW7" s="36">
        <v>106.1</v>
      </c>
      <c r="CX7" s="36">
        <v>100</v>
      </c>
      <c r="CY7" s="36">
        <v>100</v>
      </c>
      <c r="CZ7" s="36">
        <v>100</v>
      </c>
      <c r="DA7" s="36">
        <v>99.88</v>
      </c>
      <c r="DB7" s="36">
        <v>99.96</v>
      </c>
      <c r="DC7" s="36">
        <v>99.93</v>
      </c>
      <c r="DD7" s="36">
        <v>100.12</v>
      </c>
      <c r="DE7" s="36">
        <v>100.12</v>
      </c>
      <c r="DF7" s="36">
        <v>100.12</v>
      </c>
      <c r="DG7" s="36">
        <v>17.28</v>
      </c>
      <c r="DH7" s="36">
        <v>18.78</v>
      </c>
      <c r="DI7" s="36">
        <v>20.66</v>
      </c>
      <c r="DJ7" s="36">
        <v>22.58</v>
      </c>
      <c r="DK7" s="36">
        <v>35.479999999999997</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2016-02-23T10:40:32Z</cp:lastPrinted>
  <dcterms:created xsi:type="dcterms:W3CDTF">2016-01-18T04:46:01Z</dcterms:created>
  <dcterms:modified xsi:type="dcterms:W3CDTF">2016-02-26T01:58:13Z</dcterms:modified>
</cp:coreProperties>
</file>