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<sst xmlns="http://schemas.openxmlformats.org/spreadsheetml/2006/main" count="217" uniqueCount="107">
  <si>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</si>
  <si>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</si>
  <si>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</si>
  <si>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</si>
  <si>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</si>
  <si>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</si>
  <si>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</si>
  <si>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</si>
  <si>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</si>
  <si>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</si>
  <si>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</si>
  <si>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</si>
  <si>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</si>
  <si>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</si>
  <si>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</si>
  <si>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</si>
  <si>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</si>
  <si>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</si>
  <si>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</si>
  <si>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</si>
  <si>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</si>
  <si>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</si>
  <si>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</si>
  <si>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</si>
  <si>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</si>
  <si>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</si>
  <si>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</si>
  <si>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</si>
  <si>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</si>
  <si>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</si>
  <si>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</si>
  <si>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</si>
  <si>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</si>
  <si>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</si>
  <si>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</si>
  <si>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</si>
  <si>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</si>
  <si>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</si>
  <si>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</si>
  <si>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</si>
  <si>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</si>
  <si>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</si>
  <si>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</si>
  <si>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</si>
  <si>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</si>
  <si>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</si>
  <si>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</si>
  <si>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</si>
  <si>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</si>
  <si>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</si>
  <si>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</si>
  <si>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</si>
  <si>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</si>
  <si>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</si>
  <si>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</si>
  <si>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</si>
  <si>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</si>
  <si>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</si>
  <si>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</si>
  <si>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</si>
  <si>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</si>
  <si>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</si>
  <si>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</si>
  <si>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</si>
  <si>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</si>
  <si>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</si>
  <si>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</si>
  <si>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</si>
  <si>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</si>
  <si>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</si>
  <si>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</si>
  <si>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</si>
  <si>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</si>
  <si>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</si>
  <si>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</si>
  <si>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</si>
  <si>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</si>
  <si>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</si>
  <si>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</si>
  <si>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</si>
  <si>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</si>
  <si>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</si>
  <si>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</si>
  <si>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</si>
  <si>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</si>
  <si>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</si>
  <si>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</si>
  <si>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</si>
  <si>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</si>
  <si>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</si>
  <si>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</si>
  <si>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</si>
  <si>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</si>
  <si>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千葉市</t>
  </si>
  <si>
    <t>法適用</t>
  </si>
  <si>
    <t>水道事業</t>
  </si>
  <si>
    <t>末端給水事業</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</si>
  <si>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</si>
  <si>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</si>
  <si>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</si>
  <si>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</si>
  <si>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</si>
  <si>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</si>
  <si>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</si>
  <si>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経営指標分析の結果、管路の老朽化に関しては差し迫った状況にないものの、経営の健全性・効率性が確保されているとは言えない。
　本市においても将来的には人口の減少等による給水収益の減少が想定され、今まで以上に厳しい経営環境の下で事業運営を行わなければならないことから、さらなる経営の健全性・効率性の向上に努めなければならない。
　また、今後は自然災害に対する取り組みの強化などに要する経費が増加することも考慮しつつ、施設の長寿命化計画の策定などにより、設備更新費用の平準化やコスト縮減を図っていく。
</t>
    <phoneticPr fontId="4"/>
  </si>
  <si>
    <t xml:space="preserve">　累積欠損金は発生しておらず、経常収支比率は100％を超えているが、料金回収率が100％を下回り、経常的に必要な経費を給水収益で賄うことができていない。これは、市民負担の公平性の観点から、市域※１の大部分（市内給水人口の約95％）に給水し経営効率の異なる千葉県水道局と同一料金としているためであり、本市では一般会計繰入金により収支差額を補てんしている。　　　　　
　給水原価が平均よりも著しく上回っているのは、有収水量密度が全国平均※２を下回る地理的条件等により、投下資本が給水収益に結びつかないため相対的に高くなっている支払利息や減価償却費に加え、千葉県水道局への受水費が大きな割合を占めているからである。
　流動比率は年々低下しH26年度は100％を下回ったが、これは会計制度の見直しにより１年以内に償還する企業債を流動負債に計上したことや、投資を企業債に依存したことにより元金償還金が増加したことが要因である。
　施設利用率は平均を下回っているが、管路の老朽化が進んでいないことに加え、漏水などの無効水量が生じないように努めたため、有収率は平均を上回っている。
※１本表において、H27年1月1日の本市人口962,376人
　に対する普及率は4.87%となっているが、千葉市
　水道事業の給水区域内人口は56,840人であること
　から、実際の普及率は82.5%となる。
※２H25年度平均1.37千㎥/ha　千葉市0.81千㎥/ha
</t>
    <phoneticPr fontId="4"/>
  </si>
  <si>
    <t xml:space="preserve">　更新時期を迎えた管路が発生しておらず、管路経年化率及び管路更新率は0%となっている。
　しかし、有形固定資産減価償却率は年々増加傾向にあり、特に機場設備の減価償却率が高いため、修繕等の維持管理に留意する必要がある
（H26年度は会計制度の見直し（みなし償却制度廃止）により大幅に増加）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</si>
</sst>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1960576"/>
        <c:axId val="19196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1.06</c:v>
                </c:pt>
                <c:pt idx="1">
                  <c:v>1.1599999999999999</c:v>
                </c:pt>
                <c:pt idx="2">
                  <c:v>1.22</c:v>
                </c:pt>
                <c:pt idx="3">
                  <c:v>1.26</c:v>
                </c:pt>
                <c:pt idx="4">
                  <c:v>1.23</c:v>
                </c:pt>
              </c:numCache>
            </c:numRef>
          </c:val>
          <c:smooth val="0"/>
        </c:ser>
        <c:dLbls>
          <c:showLegendKey val="0"/>
          <c:showVal val="0"/>
          <c:showCatName val="0"/>
          <c:showSerName val="0"/>
          <c:showPercent val="0"/>
          <c:showBubbleSize val="0"/>
        </c:dLbls>
        <c:marker val="1"/>
        <c:smooth val="0"/>
        <c:axId val="191960576"/>
        <c:axId val="191962496"/>
      </c:lineChart>
      <c:dateAx>
        <c:axId val="191960576"/>
        <c:scaling>
          <c:orientation val="minMax"/>
        </c:scaling>
        <c:delete val="1"/>
        <c:axPos val="b"/>
        <c:numFmt formatCode="ge" sourceLinked="1"/>
        <c:majorTickMark val="none"/>
        <c:minorTickMark val="none"/>
        <c:tickLblPos val="none"/>
        <c:crossAx val="191962496"/>
        <c:crosses val="autoZero"/>
        <c:auto val="1"/>
        <c:lblOffset val="100"/>
        <c:baseTimeUnit val="years"/>
      </c:dateAx>
      <c:valAx>
        <c:axId val="19196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96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100.01</c:v>
                </c:pt>
                <c:pt idx="1">
                  <c:v>100.07</c:v>
                </c:pt>
                <c:pt idx="2">
                  <c:v>100.07</c:v>
                </c:pt>
                <c:pt idx="3">
                  <c:v>100.03</c:v>
                </c:pt>
                <c:pt idx="4">
                  <c:v>100.67</c:v>
                </c:pt>
              </c:numCache>
            </c:numRef>
          </c:val>
        </c:ser>
        <c:dLbls>
          <c:showLegendKey val="0"/>
          <c:showVal val="0"/>
          <c:showCatName val="0"/>
          <c:showSerName val="0"/>
          <c:showPercent val="0"/>
          <c:showBubbleSize val="0"/>
        </c:dLbls>
        <c:gapWidth val="150"/>
        <c:axId val="192013440"/>
        <c:axId val="19201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112.1</c:v>
                </c:pt>
                <c:pt idx="1">
                  <c:v>107.98</c:v>
                </c:pt>
                <c:pt idx="2">
                  <c:v>108.97</c:v>
                </c:pt>
                <c:pt idx="3">
                  <c:v>109.88</c:v>
                </c:pt>
                <c:pt idx="4">
                  <c:v>113.97</c:v>
                </c:pt>
              </c:numCache>
            </c:numRef>
          </c:val>
          <c:smooth val="0"/>
        </c:ser>
        <c:dLbls>
          <c:showLegendKey val="0"/>
          <c:showVal val="0"/>
          <c:showCatName val="0"/>
          <c:showSerName val="0"/>
          <c:showPercent val="0"/>
          <c:showBubbleSize val="0"/>
        </c:dLbls>
        <c:marker val="1"/>
        <c:smooth val="0"/>
        <c:axId val="192013440"/>
        <c:axId val="192015360"/>
      </c:lineChart>
      <c:dateAx>
        <c:axId val="192013440"/>
        <c:scaling>
          <c:orientation val="minMax"/>
        </c:scaling>
        <c:delete val="1"/>
        <c:axPos val="b"/>
        <c:numFmt formatCode="ge" sourceLinked="1"/>
        <c:majorTickMark val="none"/>
        <c:minorTickMark val="none"/>
        <c:tickLblPos val="none"/>
        <c:crossAx val="192015360"/>
        <c:crosses val="autoZero"/>
        <c:auto val="1"/>
        <c:lblOffset val="100"/>
        <c:baseTimeUnit val="years"/>
      </c:dateAx>
      <c:valAx>
        <c:axId val="192015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201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26.84</c:v>
                </c:pt>
                <c:pt idx="1">
                  <c:v>28.47</c:v>
                </c:pt>
                <c:pt idx="2">
                  <c:v>30.12</c:v>
                </c:pt>
                <c:pt idx="3">
                  <c:v>31.73</c:v>
                </c:pt>
                <c:pt idx="4">
                  <c:v>46.01</c:v>
                </c:pt>
              </c:numCache>
            </c:numRef>
          </c:val>
        </c:ser>
        <c:dLbls>
          <c:showLegendKey val="0"/>
          <c:showVal val="0"/>
          <c:showCatName val="0"/>
          <c:showSerName val="0"/>
          <c:showPercent val="0"/>
          <c:showBubbleSize val="0"/>
        </c:dLbls>
        <c:gapWidth val="150"/>
        <c:axId val="192176896"/>
        <c:axId val="19217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43.64</c:v>
                </c:pt>
                <c:pt idx="1">
                  <c:v>44.6</c:v>
                </c:pt>
                <c:pt idx="2">
                  <c:v>45.31</c:v>
                </c:pt>
                <c:pt idx="3">
                  <c:v>45.85</c:v>
                </c:pt>
                <c:pt idx="4">
                  <c:v>46.73</c:v>
                </c:pt>
              </c:numCache>
            </c:numRef>
          </c:val>
          <c:smooth val="0"/>
        </c:ser>
        <c:dLbls>
          <c:showLegendKey val="0"/>
          <c:showVal val="0"/>
          <c:showCatName val="0"/>
          <c:showSerName val="0"/>
          <c:showPercent val="0"/>
          <c:showBubbleSize val="0"/>
        </c:dLbls>
        <c:marker val="1"/>
        <c:smooth val="0"/>
        <c:axId val="192176896"/>
        <c:axId val="192178816"/>
      </c:lineChart>
      <c:dateAx>
        <c:axId val="192176896"/>
        <c:scaling>
          <c:orientation val="minMax"/>
        </c:scaling>
        <c:delete val="1"/>
        <c:axPos val="b"/>
        <c:numFmt formatCode="ge" sourceLinked="1"/>
        <c:majorTickMark val="none"/>
        <c:minorTickMark val="none"/>
        <c:tickLblPos val="none"/>
        <c:crossAx val="192178816"/>
        <c:crosses val="autoZero"/>
        <c:auto val="1"/>
        <c:lblOffset val="100"/>
        <c:baseTimeUnit val="years"/>
      </c:dateAx>
      <c:valAx>
        <c:axId val="19217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17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2352640"/>
        <c:axId val="19235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9.1</c:v>
                </c:pt>
                <c:pt idx="1">
                  <c:v>10.91</c:v>
                </c:pt>
                <c:pt idx="2">
                  <c:v>12.46</c:v>
                </c:pt>
                <c:pt idx="3">
                  <c:v>13.95</c:v>
                </c:pt>
                <c:pt idx="4">
                  <c:v>15.33</c:v>
                </c:pt>
              </c:numCache>
            </c:numRef>
          </c:val>
          <c:smooth val="0"/>
        </c:ser>
        <c:dLbls>
          <c:showLegendKey val="0"/>
          <c:showVal val="0"/>
          <c:showCatName val="0"/>
          <c:showSerName val="0"/>
          <c:showPercent val="0"/>
          <c:showBubbleSize val="0"/>
        </c:dLbls>
        <c:marker val="1"/>
        <c:smooth val="0"/>
        <c:axId val="192352640"/>
        <c:axId val="192354560"/>
      </c:lineChart>
      <c:dateAx>
        <c:axId val="192352640"/>
        <c:scaling>
          <c:orientation val="minMax"/>
        </c:scaling>
        <c:delete val="1"/>
        <c:axPos val="b"/>
        <c:numFmt formatCode="ge" sourceLinked="1"/>
        <c:majorTickMark val="none"/>
        <c:minorTickMark val="none"/>
        <c:tickLblPos val="none"/>
        <c:crossAx val="192354560"/>
        <c:crosses val="autoZero"/>
        <c:auto val="1"/>
        <c:lblOffset val="100"/>
        <c:baseTimeUnit val="years"/>
      </c:dateAx>
      <c:valAx>
        <c:axId val="19235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35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2379136"/>
        <c:axId val="19239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0.17</c:v>
                </c:pt>
                <c:pt idx="1">
                  <c:v>0.09</c:v>
                </c:pt>
                <c:pt idx="2">
                  <c:v>0.02</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192379136"/>
        <c:axId val="192393600"/>
      </c:lineChart>
      <c:dateAx>
        <c:axId val="192379136"/>
        <c:scaling>
          <c:orientation val="minMax"/>
        </c:scaling>
        <c:delete val="1"/>
        <c:axPos val="b"/>
        <c:numFmt formatCode="ge" sourceLinked="1"/>
        <c:majorTickMark val="none"/>
        <c:minorTickMark val="none"/>
        <c:tickLblPos val="none"/>
        <c:crossAx val="192393600"/>
        <c:crosses val="autoZero"/>
        <c:auto val="1"/>
        <c:lblOffset val="100"/>
        <c:baseTimeUnit val="years"/>
      </c:dateAx>
      <c:valAx>
        <c:axId val="192393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237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146.05000000000001</c:v>
                </c:pt>
                <c:pt idx="1">
                  <c:v>144.13</c:v>
                </c:pt>
                <c:pt idx="2">
                  <c:v>141.12</c:v>
                </c:pt>
                <c:pt idx="3">
                  <c:v>135.07</c:v>
                </c:pt>
                <c:pt idx="4">
                  <c:v>90.75</c:v>
                </c:pt>
              </c:numCache>
            </c:numRef>
          </c:val>
        </c:ser>
        <c:dLbls>
          <c:showLegendKey val="0"/>
          <c:showVal val="0"/>
          <c:showCatName val="0"/>
          <c:showSerName val="0"/>
          <c:showPercent val="0"/>
          <c:showBubbleSize val="0"/>
        </c:dLbls>
        <c:gapWidth val="150"/>
        <c:axId val="192436096"/>
        <c:axId val="19244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318.06</c:v>
                </c:pt>
                <c:pt idx="1">
                  <c:v>309.39999999999998</c:v>
                </c:pt>
                <c:pt idx="2">
                  <c:v>296.75</c:v>
                </c:pt>
                <c:pt idx="3">
                  <c:v>295.06</c:v>
                </c:pt>
                <c:pt idx="4">
                  <c:v>178.43</c:v>
                </c:pt>
              </c:numCache>
            </c:numRef>
          </c:val>
          <c:smooth val="0"/>
        </c:ser>
        <c:dLbls>
          <c:showLegendKey val="0"/>
          <c:showVal val="0"/>
          <c:showCatName val="0"/>
          <c:showSerName val="0"/>
          <c:showPercent val="0"/>
          <c:showBubbleSize val="0"/>
        </c:dLbls>
        <c:marker val="1"/>
        <c:smooth val="0"/>
        <c:axId val="192436096"/>
        <c:axId val="192442368"/>
      </c:lineChart>
      <c:dateAx>
        <c:axId val="192436096"/>
        <c:scaling>
          <c:orientation val="minMax"/>
        </c:scaling>
        <c:delete val="1"/>
        <c:axPos val="b"/>
        <c:numFmt formatCode="ge" sourceLinked="1"/>
        <c:majorTickMark val="none"/>
        <c:minorTickMark val="none"/>
        <c:tickLblPos val="none"/>
        <c:crossAx val="192442368"/>
        <c:crosses val="autoZero"/>
        <c:auto val="1"/>
        <c:lblOffset val="100"/>
        <c:baseTimeUnit val="years"/>
      </c:dateAx>
      <c:valAx>
        <c:axId val="192442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243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1935</c:v>
                </c:pt>
                <c:pt idx="1">
                  <c:v>1970.75</c:v>
                </c:pt>
                <c:pt idx="2">
                  <c:v>2121.25</c:v>
                </c:pt>
                <c:pt idx="3">
                  <c:v>2122.35</c:v>
                </c:pt>
                <c:pt idx="4">
                  <c:v>2195.04</c:v>
                </c:pt>
              </c:numCache>
            </c:numRef>
          </c:val>
        </c:ser>
        <c:dLbls>
          <c:showLegendKey val="0"/>
          <c:showVal val="0"/>
          <c:showCatName val="0"/>
          <c:showSerName val="0"/>
          <c:showPercent val="0"/>
          <c:showBubbleSize val="0"/>
        </c:dLbls>
        <c:gapWidth val="150"/>
        <c:axId val="192466944"/>
        <c:axId val="19246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245.59</c:v>
                </c:pt>
                <c:pt idx="1">
                  <c:v>243.43</c:v>
                </c:pt>
                <c:pt idx="2">
                  <c:v>235.04</c:v>
                </c:pt>
                <c:pt idx="3">
                  <c:v>226.55</c:v>
                </c:pt>
                <c:pt idx="4">
                  <c:v>220.35</c:v>
                </c:pt>
              </c:numCache>
            </c:numRef>
          </c:val>
          <c:smooth val="0"/>
        </c:ser>
        <c:dLbls>
          <c:showLegendKey val="0"/>
          <c:showVal val="0"/>
          <c:showCatName val="0"/>
          <c:showSerName val="0"/>
          <c:showPercent val="0"/>
          <c:showBubbleSize val="0"/>
        </c:dLbls>
        <c:marker val="1"/>
        <c:smooth val="0"/>
        <c:axId val="192466944"/>
        <c:axId val="192468864"/>
      </c:lineChart>
      <c:dateAx>
        <c:axId val="192466944"/>
        <c:scaling>
          <c:orientation val="minMax"/>
        </c:scaling>
        <c:delete val="1"/>
        <c:axPos val="b"/>
        <c:numFmt formatCode="ge" sourceLinked="1"/>
        <c:majorTickMark val="none"/>
        <c:minorTickMark val="none"/>
        <c:tickLblPos val="none"/>
        <c:crossAx val="192468864"/>
        <c:crosses val="autoZero"/>
        <c:auto val="1"/>
        <c:lblOffset val="100"/>
        <c:baseTimeUnit val="years"/>
      </c:dateAx>
      <c:valAx>
        <c:axId val="192468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246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48.83</c:v>
                </c:pt>
                <c:pt idx="1">
                  <c:v>49.35</c:v>
                </c:pt>
                <c:pt idx="2">
                  <c:v>50.17</c:v>
                </c:pt>
                <c:pt idx="3">
                  <c:v>51.43</c:v>
                </c:pt>
                <c:pt idx="4">
                  <c:v>52.1</c:v>
                </c:pt>
              </c:numCache>
            </c:numRef>
          </c:val>
        </c:ser>
        <c:dLbls>
          <c:showLegendKey val="0"/>
          <c:showVal val="0"/>
          <c:showCatName val="0"/>
          <c:showSerName val="0"/>
          <c:showPercent val="0"/>
          <c:showBubbleSize val="0"/>
        </c:dLbls>
        <c:gapWidth val="150"/>
        <c:axId val="192580992"/>
        <c:axId val="19258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102.02</c:v>
                </c:pt>
                <c:pt idx="1">
                  <c:v>97.77</c:v>
                </c:pt>
                <c:pt idx="2">
                  <c:v>98.74</c:v>
                </c:pt>
                <c:pt idx="3">
                  <c:v>99.53</c:v>
                </c:pt>
                <c:pt idx="4">
                  <c:v>104.05</c:v>
                </c:pt>
              </c:numCache>
            </c:numRef>
          </c:val>
          <c:smooth val="0"/>
        </c:ser>
        <c:dLbls>
          <c:showLegendKey val="0"/>
          <c:showVal val="0"/>
          <c:showCatName val="0"/>
          <c:showSerName val="0"/>
          <c:showPercent val="0"/>
          <c:showBubbleSize val="0"/>
        </c:dLbls>
        <c:marker val="1"/>
        <c:smooth val="0"/>
        <c:axId val="192580992"/>
        <c:axId val="192587264"/>
      </c:lineChart>
      <c:dateAx>
        <c:axId val="192580992"/>
        <c:scaling>
          <c:orientation val="minMax"/>
        </c:scaling>
        <c:delete val="1"/>
        <c:axPos val="b"/>
        <c:numFmt formatCode="ge" sourceLinked="1"/>
        <c:majorTickMark val="none"/>
        <c:minorTickMark val="none"/>
        <c:tickLblPos val="none"/>
        <c:crossAx val="192587264"/>
        <c:crosses val="autoZero"/>
        <c:auto val="1"/>
        <c:lblOffset val="100"/>
        <c:baseTimeUnit val="years"/>
      </c:dateAx>
      <c:valAx>
        <c:axId val="19258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58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411.42</c:v>
                </c:pt>
                <c:pt idx="1">
                  <c:v>410.69</c:v>
                </c:pt>
                <c:pt idx="2">
                  <c:v>403.25</c:v>
                </c:pt>
                <c:pt idx="3">
                  <c:v>396.24</c:v>
                </c:pt>
                <c:pt idx="4">
                  <c:v>388.81</c:v>
                </c:pt>
              </c:numCache>
            </c:numRef>
          </c:val>
        </c:ser>
        <c:dLbls>
          <c:showLegendKey val="0"/>
          <c:showVal val="0"/>
          <c:showCatName val="0"/>
          <c:showSerName val="0"/>
          <c:showPercent val="0"/>
          <c:showBubbleSize val="0"/>
        </c:dLbls>
        <c:gapWidth val="150"/>
        <c:axId val="193661184"/>
        <c:axId val="19366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176.3</c:v>
                </c:pt>
                <c:pt idx="1">
                  <c:v>182.63</c:v>
                </c:pt>
                <c:pt idx="2">
                  <c:v>180.69</c:v>
                </c:pt>
                <c:pt idx="3">
                  <c:v>179.62</c:v>
                </c:pt>
                <c:pt idx="4">
                  <c:v>171.57</c:v>
                </c:pt>
              </c:numCache>
            </c:numRef>
          </c:val>
          <c:smooth val="0"/>
        </c:ser>
        <c:dLbls>
          <c:showLegendKey val="0"/>
          <c:showVal val="0"/>
          <c:showCatName val="0"/>
          <c:showSerName val="0"/>
          <c:showPercent val="0"/>
          <c:showBubbleSize val="0"/>
        </c:dLbls>
        <c:marker val="1"/>
        <c:smooth val="0"/>
        <c:axId val="193661184"/>
        <c:axId val="193667456"/>
      </c:lineChart>
      <c:dateAx>
        <c:axId val="193661184"/>
        <c:scaling>
          <c:orientation val="minMax"/>
        </c:scaling>
        <c:delete val="1"/>
        <c:axPos val="b"/>
        <c:numFmt formatCode="ge" sourceLinked="1"/>
        <c:majorTickMark val="none"/>
        <c:minorTickMark val="none"/>
        <c:tickLblPos val="none"/>
        <c:crossAx val="193667456"/>
        <c:crosses val="autoZero"/>
        <c:auto val="1"/>
        <c:lblOffset val="100"/>
        <c:baseTimeUnit val="years"/>
      </c:dateAx>
      <c:valAx>
        <c:axId val="19366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66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41.46</c:v>
                </c:pt>
                <c:pt idx="1">
                  <c:v>41.3</c:v>
                </c:pt>
                <c:pt idx="2">
                  <c:v>41.34</c:v>
                </c:pt>
                <c:pt idx="3">
                  <c:v>41.64</c:v>
                </c:pt>
                <c:pt idx="4">
                  <c:v>40.9</c:v>
                </c:pt>
              </c:numCache>
            </c:numRef>
          </c:val>
        </c:ser>
        <c:dLbls>
          <c:showLegendKey val="0"/>
          <c:showVal val="0"/>
          <c:showCatName val="0"/>
          <c:showSerName val="0"/>
          <c:showPercent val="0"/>
          <c:showBubbleSize val="0"/>
        </c:dLbls>
        <c:gapWidth val="150"/>
        <c:axId val="193705856"/>
        <c:axId val="19371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59.9</c:v>
                </c:pt>
                <c:pt idx="1">
                  <c:v>59.22</c:v>
                </c:pt>
                <c:pt idx="2">
                  <c:v>59.95</c:v>
                </c:pt>
                <c:pt idx="3">
                  <c:v>59.6</c:v>
                </c:pt>
                <c:pt idx="4">
                  <c:v>58.97</c:v>
                </c:pt>
              </c:numCache>
            </c:numRef>
          </c:val>
          <c:smooth val="0"/>
        </c:ser>
        <c:dLbls>
          <c:showLegendKey val="0"/>
          <c:showVal val="0"/>
          <c:showCatName val="0"/>
          <c:showSerName val="0"/>
          <c:showPercent val="0"/>
          <c:showBubbleSize val="0"/>
        </c:dLbls>
        <c:marker val="1"/>
        <c:smooth val="0"/>
        <c:axId val="193705856"/>
        <c:axId val="193716224"/>
      </c:lineChart>
      <c:dateAx>
        <c:axId val="193705856"/>
        <c:scaling>
          <c:orientation val="minMax"/>
        </c:scaling>
        <c:delete val="1"/>
        <c:axPos val="b"/>
        <c:numFmt formatCode="ge" sourceLinked="1"/>
        <c:majorTickMark val="none"/>
        <c:minorTickMark val="none"/>
        <c:tickLblPos val="none"/>
        <c:crossAx val="193716224"/>
        <c:crosses val="autoZero"/>
        <c:auto val="1"/>
        <c:lblOffset val="100"/>
        <c:baseTimeUnit val="years"/>
      </c:dateAx>
      <c:valAx>
        <c:axId val="19371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70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96.96</c:v>
                </c:pt>
                <c:pt idx="1">
                  <c:v>97.56</c:v>
                </c:pt>
                <c:pt idx="2">
                  <c:v>97.68</c:v>
                </c:pt>
                <c:pt idx="3">
                  <c:v>97.48</c:v>
                </c:pt>
                <c:pt idx="4">
                  <c:v>97.91</c:v>
                </c:pt>
              </c:numCache>
            </c:numRef>
          </c:val>
        </c:ser>
        <c:dLbls>
          <c:showLegendKey val="0"/>
          <c:showVal val="0"/>
          <c:showCatName val="0"/>
          <c:showSerName val="0"/>
          <c:showPercent val="0"/>
          <c:showBubbleSize val="0"/>
        </c:dLbls>
        <c:gapWidth val="150"/>
        <c:axId val="193747200"/>
        <c:axId val="19375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92.93</c:v>
                </c:pt>
                <c:pt idx="1">
                  <c:v>92.47</c:v>
                </c:pt>
                <c:pt idx="2">
                  <c:v>93.11</c:v>
                </c:pt>
                <c:pt idx="3">
                  <c:v>93.22</c:v>
                </c:pt>
                <c:pt idx="4">
                  <c:v>92.91</c:v>
                </c:pt>
              </c:numCache>
            </c:numRef>
          </c:val>
          <c:smooth val="0"/>
        </c:ser>
        <c:dLbls>
          <c:showLegendKey val="0"/>
          <c:showVal val="0"/>
          <c:showCatName val="0"/>
          <c:showSerName val="0"/>
          <c:showPercent val="0"/>
          <c:showBubbleSize val="0"/>
        </c:dLbls>
        <c:marker val="1"/>
        <c:smooth val="0"/>
        <c:axId val="193747200"/>
        <c:axId val="193753472"/>
      </c:lineChart>
      <c:dateAx>
        <c:axId val="193747200"/>
        <c:scaling>
          <c:orientation val="minMax"/>
        </c:scaling>
        <c:delete val="1"/>
        <c:axPos val="b"/>
        <c:numFmt formatCode="ge" sourceLinked="1"/>
        <c:majorTickMark val="none"/>
        <c:minorTickMark val="none"/>
        <c:tickLblPos val="none"/>
        <c:crossAx val="193753472"/>
        <c:crosses val="autoZero"/>
        <c:auto val="1"/>
        <c:lblOffset val="100"/>
        <c:baseTimeUnit val="years"/>
      </c:dateAx>
      <c:valAx>
        <c:axId val="19375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74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heetViews>
  <sheetFormatPr defaultColWidth="2.6640625" defaultRowHeight="13.2"/>
  <cols>
    <col min="1" max="1" width="2.6640625" customWidth="1"/>
    <col min="2" max="62" width="3.77734375" customWidth="1"/>
    <col min="64" max="77" width="3.109375" customWidth="1"/>
    <col min="78" max="78" width="10.886718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千葉県　千葉市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政令市等</v>
      </c>
      <c r="AA8" s="53"/>
      <c r="AB8" s="53"/>
      <c r="AC8" s="53"/>
      <c r="AD8" s="53"/>
      <c r="AE8" s="53"/>
      <c r="AF8" s="53"/>
      <c r="AG8" s="54"/>
      <c r="AH8" s="3"/>
      <c r="AI8" s="55">
        <f>データ!Q6</f>
        <v>962376</v>
      </c>
      <c r="AJ8" s="56"/>
      <c r="AK8" s="56"/>
      <c r="AL8" s="56"/>
      <c r="AM8" s="56"/>
      <c r="AN8" s="56"/>
      <c r="AO8" s="56"/>
      <c r="AP8" s="57"/>
      <c r="AQ8" s="47">
        <f>データ!R6</f>
        <v>271.76</v>
      </c>
      <c r="AR8" s="47"/>
      <c r="AS8" s="47"/>
      <c r="AT8" s="47"/>
      <c r="AU8" s="47"/>
      <c r="AV8" s="47"/>
      <c r="AW8" s="47"/>
      <c r="AX8" s="47"/>
      <c r="AY8" s="47">
        <f>データ!S6</f>
        <v>3541.27</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43.07</v>
      </c>
      <c r="K10" s="47"/>
      <c r="L10" s="47"/>
      <c r="M10" s="47"/>
      <c r="N10" s="47"/>
      <c r="O10" s="47"/>
      <c r="P10" s="47"/>
      <c r="Q10" s="47"/>
      <c r="R10" s="47">
        <f>データ!O6</f>
        <v>4.87</v>
      </c>
      <c r="S10" s="47"/>
      <c r="T10" s="47"/>
      <c r="U10" s="47"/>
      <c r="V10" s="47"/>
      <c r="W10" s="47"/>
      <c r="X10" s="47"/>
      <c r="Y10" s="47"/>
      <c r="Z10" s="78">
        <f>データ!P6</f>
        <v>2640</v>
      </c>
      <c r="AA10" s="78"/>
      <c r="AB10" s="78"/>
      <c r="AC10" s="78"/>
      <c r="AD10" s="78"/>
      <c r="AE10" s="78"/>
      <c r="AF10" s="78"/>
      <c r="AG10" s="78"/>
      <c r="AH10" s="2"/>
      <c r="AI10" s="78">
        <f>データ!T6</f>
        <v>46894</v>
      </c>
      <c r="AJ10" s="78"/>
      <c r="AK10" s="78"/>
      <c r="AL10" s="78"/>
      <c r="AM10" s="78"/>
      <c r="AN10" s="78"/>
      <c r="AO10" s="78"/>
      <c r="AP10" s="78"/>
      <c r="AQ10" s="47">
        <f>データ!U6</f>
        <v>57.97</v>
      </c>
      <c r="AR10" s="47"/>
      <c r="AS10" s="47"/>
      <c r="AT10" s="47"/>
      <c r="AU10" s="47"/>
      <c r="AV10" s="47"/>
      <c r="AW10" s="47"/>
      <c r="AX10" s="47"/>
      <c r="AY10" s="47">
        <f>データ!V6</f>
        <v>808.94</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7.399999999999999"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7.399999999999999"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7.399999999999999"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106</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104</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121002</v>
      </c>
      <c r="D6" s="31">
        <f t="shared" si="3"/>
        <v>46</v>
      </c>
      <c r="E6" s="31">
        <f t="shared" si="3"/>
        <v>1</v>
      </c>
      <c r="F6" s="31">
        <f t="shared" si="3"/>
        <v>0</v>
      </c>
      <c r="G6" s="31">
        <f t="shared" si="3"/>
        <v>1</v>
      </c>
      <c r="H6" s="31" t="str">
        <f t="shared" si="3"/>
        <v>千葉県　千葉市</v>
      </c>
      <c r="I6" s="31" t="str">
        <f t="shared" si="3"/>
        <v>法適用</v>
      </c>
      <c r="J6" s="31" t="str">
        <f t="shared" si="3"/>
        <v>水道事業</v>
      </c>
      <c r="K6" s="31" t="str">
        <f t="shared" si="3"/>
        <v>末端給水事業</v>
      </c>
      <c r="L6" s="31" t="str">
        <f t="shared" si="3"/>
        <v>政令市等</v>
      </c>
      <c r="M6" s="32" t="str">
        <f t="shared" si="3"/>
        <v>-</v>
      </c>
      <c r="N6" s="32">
        <f t="shared" si="3"/>
        <v>43.07</v>
      </c>
      <c r="O6" s="32">
        <f t="shared" si="3"/>
        <v>4.87</v>
      </c>
      <c r="P6" s="32">
        <f t="shared" si="3"/>
        <v>2640</v>
      </c>
      <c r="Q6" s="32">
        <f t="shared" si="3"/>
        <v>962376</v>
      </c>
      <c r="R6" s="32">
        <f t="shared" si="3"/>
        <v>271.76</v>
      </c>
      <c r="S6" s="32">
        <f t="shared" si="3"/>
        <v>3541.27</v>
      </c>
      <c r="T6" s="32">
        <f t="shared" si="3"/>
        <v>46894</v>
      </c>
      <c r="U6" s="32">
        <f t="shared" si="3"/>
        <v>57.97</v>
      </c>
      <c r="V6" s="32">
        <f t="shared" si="3"/>
        <v>808.94</v>
      </c>
      <c r="W6" s="33">
        <f>IF(W7="",NA(),W7)</f>
        <v>100.01</v>
      </c>
      <c r="X6" s="33">
        <f t="shared" ref="X6:AF6" si="4">IF(X7="",NA(),X7)</f>
        <v>100.07</v>
      </c>
      <c r="Y6" s="33">
        <f t="shared" si="4"/>
        <v>100.07</v>
      </c>
      <c r="Z6" s="33">
        <f t="shared" si="4"/>
        <v>100.03</v>
      </c>
      <c r="AA6" s="33">
        <f t="shared" si="4"/>
        <v>100.67</v>
      </c>
      <c r="AB6" s="33">
        <f t="shared" si="4"/>
        <v>112.1</v>
      </c>
      <c r="AC6" s="33">
        <f t="shared" si="4"/>
        <v>107.98</v>
      </c>
      <c r="AD6" s="33">
        <f t="shared" si="4"/>
        <v>108.97</v>
      </c>
      <c r="AE6" s="33">
        <f t="shared" si="4"/>
        <v>109.88</v>
      </c>
      <c r="AF6" s="33">
        <f t="shared" si="4"/>
        <v>113.97</v>
      </c>
      <c r="AG6" s="32" t="str">
        <f>IF(AG7="","",IF(AG7="-","【-】","【"&amp;SUBSTITUTE(TEXT(AG7,"#,##0.00"),"-","△")&amp;"】"))</f>
        <v>【113.03】</v>
      </c>
      <c r="AH6" s="32">
        <f>IF(AH7="",NA(),AH7)</f>
        <v>0</v>
      </c>
      <c r="AI6" s="32">
        <f t="shared" ref="AI6:AQ6" si="5">IF(AI7="",NA(),AI7)</f>
        <v>0</v>
      </c>
      <c r="AJ6" s="32">
        <f t="shared" si="5"/>
        <v>0</v>
      </c>
      <c r="AK6" s="32">
        <f t="shared" si="5"/>
        <v>0</v>
      </c>
      <c r="AL6" s="32">
        <f t="shared" si="5"/>
        <v>0</v>
      </c>
      <c r="AM6" s="33">
        <f t="shared" si="5"/>
        <v>0.17</v>
      </c>
      <c r="AN6" s="33">
        <f t="shared" si="5"/>
        <v>0.09</v>
      </c>
      <c r="AO6" s="33">
        <f t="shared" si="5"/>
        <v>0.02</v>
      </c>
      <c r="AP6" s="32">
        <f t="shared" si="5"/>
        <v>0</v>
      </c>
      <c r="AQ6" s="32">
        <f t="shared" si="5"/>
        <v>0</v>
      </c>
      <c r="AR6" s="32" t="str">
        <f>IF(AR7="","",IF(AR7="-","【-】","【"&amp;SUBSTITUTE(TEXT(AR7,"#,##0.00"),"-","△")&amp;"】"))</f>
        <v>【0.81】</v>
      </c>
      <c r="AS6" s="33">
        <f>IF(AS7="",NA(),AS7)</f>
        <v>146.05000000000001</v>
      </c>
      <c r="AT6" s="33">
        <f t="shared" ref="AT6:BB6" si="6">IF(AT7="",NA(),AT7)</f>
        <v>144.13</v>
      </c>
      <c r="AU6" s="33">
        <f t="shared" si="6"/>
        <v>141.12</v>
      </c>
      <c r="AV6" s="33">
        <f t="shared" si="6"/>
        <v>135.07</v>
      </c>
      <c r="AW6" s="33">
        <f t="shared" si="6"/>
        <v>90.75</v>
      </c>
      <c r="AX6" s="33">
        <f t="shared" si="6"/>
        <v>318.06</v>
      </c>
      <c r="AY6" s="33">
        <f t="shared" si="6"/>
        <v>309.39999999999998</v>
      </c>
      <c r="AZ6" s="33">
        <f t="shared" si="6"/>
        <v>296.75</v>
      </c>
      <c r="BA6" s="33">
        <f t="shared" si="6"/>
        <v>295.06</v>
      </c>
      <c r="BB6" s="33">
        <f t="shared" si="6"/>
        <v>178.43</v>
      </c>
      <c r="BC6" s="32" t="str">
        <f>IF(BC7="","",IF(BC7="-","【-】","【"&amp;SUBSTITUTE(TEXT(BC7,"#,##0.00"),"-","△")&amp;"】"))</f>
        <v>【264.16】</v>
      </c>
      <c r="BD6" s="33">
        <f>IF(BD7="",NA(),BD7)</f>
        <v>1935</v>
      </c>
      <c r="BE6" s="33">
        <f t="shared" ref="BE6:BM6" si="7">IF(BE7="",NA(),BE7)</f>
        <v>1970.75</v>
      </c>
      <c r="BF6" s="33">
        <f t="shared" si="7"/>
        <v>2121.25</v>
      </c>
      <c r="BG6" s="33">
        <f t="shared" si="7"/>
        <v>2122.35</v>
      </c>
      <c r="BH6" s="33">
        <f t="shared" si="7"/>
        <v>2195.04</v>
      </c>
      <c r="BI6" s="33">
        <f t="shared" si="7"/>
        <v>245.59</v>
      </c>
      <c r="BJ6" s="33">
        <f t="shared" si="7"/>
        <v>243.43</v>
      </c>
      <c r="BK6" s="33">
        <f t="shared" si="7"/>
        <v>235.04</v>
      </c>
      <c r="BL6" s="33">
        <f t="shared" si="7"/>
        <v>226.55</v>
      </c>
      <c r="BM6" s="33">
        <f t="shared" si="7"/>
        <v>220.35</v>
      </c>
      <c r="BN6" s="32" t="str">
        <f>IF(BN7="","",IF(BN7="-","【-】","【"&amp;SUBSTITUTE(TEXT(BN7,"#,##0.00"),"-","△")&amp;"】"))</f>
        <v>【283.72】</v>
      </c>
      <c r="BO6" s="33">
        <f>IF(BO7="",NA(),BO7)</f>
        <v>48.83</v>
      </c>
      <c r="BP6" s="33">
        <f t="shared" ref="BP6:BX6" si="8">IF(BP7="",NA(),BP7)</f>
        <v>49.35</v>
      </c>
      <c r="BQ6" s="33">
        <f t="shared" si="8"/>
        <v>50.17</v>
      </c>
      <c r="BR6" s="33">
        <f t="shared" si="8"/>
        <v>51.43</v>
      </c>
      <c r="BS6" s="33">
        <f t="shared" si="8"/>
        <v>52.1</v>
      </c>
      <c r="BT6" s="33">
        <f t="shared" si="8"/>
        <v>102.02</v>
      </c>
      <c r="BU6" s="33">
        <f t="shared" si="8"/>
        <v>97.77</v>
      </c>
      <c r="BV6" s="33">
        <f t="shared" si="8"/>
        <v>98.74</v>
      </c>
      <c r="BW6" s="33">
        <f t="shared" si="8"/>
        <v>99.53</v>
      </c>
      <c r="BX6" s="33">
        <f t="shared" si="8"/>
        <v>104.05</v>
      </c>
      <c r="BY6" s="32" t="str">
        <f>IF(BY7="","",IF(BY7="-","【-】","【"&amp;SUBSTITUTE(TEXT(BY7,"#,##0.00"),"-","△")&amp;"】"))</f>
        <v>【104.60】</v>
      </c>
      <c r="BZ6" s="33">
        <f>IF(BZ7="",NA(),BZ7)</f>
        <v>411.42</v>
      </c>
      <c r="CA6" s="33">
        <f t="shared" ref="CA6:CI6" si="9">IF(CA7="",NA(),CA7)</f>
        <v>410.69</v>
      </c>
      <c r="CB6" s="33">
        <f t="shared" si="9"/>
        <v>403.25</v>
      </c>
      <c r="CC6" s="33">
        <f t="shared" si="9"/>
        <v>396.24</v>
      </c>
      <c r="CD6" s="33">
        <f t="shared" si="9"/>
        <v>388.81</v>
      </c>
      <c r="CE6" s="33">
        <f t="shared" si="9"/>
        <v>176.3</v>
      </c>
      <c r="CF6" s="33">
        <f t="shared" si="9"/>
        <v>182.63</v>
      </c>
      <c r="CG6" s="33">
        <f t="shared" si="9"/>
        <v>180.69</v>
      </c>
      <c r="CH6" s="33">
        <f t="shared" si="9"/>
        <v>179.62</v>
      </c>
      <c r="CI6" s="33">
        <f t="shared" si="9"/>
        <v>171.57</v>
      </c>
      <c r="CJ6" s="32" t="str">
        <f>IF(CJ7="","",IF(CJ7="-","【-】","【"&amp;SUBSTITUTE(TEXT(CJ7,"#,##0.00"),"-","△")&amp;"】"))</f>
        <v>【164.21】</v>
      </c>
      <c r="CK6" s="33">
        <f>IF(CK7="",NA(),CK7)</f>
        <v>41.46</v>
      </c>
      <c r="CL6" s="33">
        <f t="shared" ref="CL6:CT6" si="10">IF(CL7="",NA(),CL7)</f>
        <v>41.3</v>
      </c>
      <c r="CM6" s="33">
        <f t="shared" si="10"/>
        <v>41.34</v>
      </c>
      <c r="CN6" s="33">
        <f t="shared" si="10"/>
        <v>41.64</v>
      </c>
      <c r="CO6" s="33">
        <f t="shared" si="10"/>
        <v>40.9</v>
      </c>
      <c r="CP6" s="33">
        <f t="shared" si="10"/>
        <v>59.9</v>
      </c>
      <c r="CQ6" s="33">
        <f t="shared" si="10"/>
        <v>59.22</v>
      </c>
      <c r="CR6" s="33">
        <f t="shared" si="10"/>
        <v>59.95</v>
      </c>
      <c r="CS6" s="33">
        <f t="shared" si="10"/>
        <v>59.6</v>
      </c>
      <c r="CT6" s="33">
        <f t="shared" si="10"/>
        <v>58.97</v>
      </c>
      <c r="CU6" s="32" t="str">
        <f>IF(CU7="","",IF(CU7="-","【-】","【"&amp;SUBSTITUTE(TEXT(CU7,"#,##0.00"),"-","△")&amp;"】"))</f>
        <v>【59.80】</v>
      </c>
      <c r="CV6" s="33">
        <f>IF(CV7="",NA(),CV7)</f>
        <v>96.96</v>
      </c>
      <c r="CW6" s="33">
        <f t="shared" ref="CW6:DE6" si="11">IF(CW7="",NA(),CW7)</f>
        <v>97.56</v>
      </c>
      <c r="CX6" s="33">
        <f t="shared" si="11"/>
        <v>97.68</v>
      </c>
      <c r="CY6" s="33">
        <f t="shared" si="11"/>
        <v>97.48</v>
      </c>
      <c r="CZ6" s="33">
        <f t="shared" si="11"/>
        <v>97.91</v>
      </c>
      <c r="DA6" s="33">
        <f t="shared" si="11"/>
        <v>92.93</v>
      </c>
      <c r="DB6" s="33">
        <f t="shared" si="11"/>
        <v>92.47</v>
      </c>
      <c r="DC6" s="33">
        <f t="shared" si="11"/>
        <v>93.11</v>
      </c>
      <c r="DD6" s="33">
        <f t="shared" si="11"/>
        <v>93.22</v>
      </c>
      <c r="DE6" s="33">
        <f t="shared" si="11"/>
        <v>92.91</v>
      </c>
      <c r="DF6" s="32" t="str">
        <f>IF(DF7="","",IF(DF7="-","【-】","【"&amp;SUBSTITUTE(TEXT(DF7,"#,##0.00"),"-","△")&amp;"】"))</f>
        <v>【89.78】</v>
      </c>
      <c r="DG6" s="33">
        <f>IF(DG7="",NA(),DG7)</f>
        <v>26.84</v>
      </c>
      <c r="DH6" s="33">
        <f t="shared" ref="DH6:DP6" si="12">IF(DH7="",NA(),DH7)</f>
        <v>28.47</v>
      </c>
      <c r="DI6" s="33">
        <f t="shared" si="12"/>
        <v>30.12</v>
      </c>
      <c r="DJ6" s="33">
        <f t="shared" si="12"/>
        <v>31.73</v>
      </c>
      <c r="DK6" s="33">
        <f t="shared" si="12"/>
        <v>46.01</v>
      </c>
      <c r="DL6" s="33">
        <f t="shared" si="12"/>
        <v>43.64</v>
      </c>
      <c r="DM6" s="33">
        <f t="shared" si="12"/>
        <v>44.6</v>
      </c>
      <c r="DN6" s="33">
        <f t="shared" si="12"/>
        <v>45.31</v>
      </c>
      <c r="DO6" s="33">
        <f t="shared" si="12"/>
        <v>45.85</v>
      </c>
      <c r="DP6" s="33">
        <f t="shared" si="12"/>
        <v>46.73</v>
      </c>
      <c r="DQ6" s="32" t="str">
        <f>IF(DQ7="","",IF(DQ7="-","【-】","【"&amp;SUBSTITUTE(TEXT(DQ7,"#,##0.00"),"-","△")&amp;"】"))</f>
        <v>【46.31】</v>
      </c>
      <c r="DR6" s="32">
        <f>IF(DR7="",NA(),DR7)</f>
        <v>0</v>
      </c>
      <c r="DS6" s="32">
        <f t="shared" ref="DS6:EA6" si="13">IF(DS7="",NA(),DS7)</f>
        <v>0</v>
      </c>
      <c r="DT6" s="32">
        <f t="shared" si="13"/>
        <v>0</v>
      </c>
      <c r="DU6" s="32">
        <f t="shared" si="13"/>
        <v>0</v>
      </c>
      <c r="DV6" s="32">
        <f t="shared" si="13"/>
        <v>0</v>
      </c>
      <c r="DW6" s="33">
        <f t="shared" si="13"/>
        <v>9.1</v>
      </c>
      <c r="DX6" s="33">
        <f t="shared" si="13"/>
        <v>10.91</v>
      </c>
      <c r="DY6" s="33">
        <f t="shared" si="13"/>
        <v>12.46</v>
      </c>
      <c r="DZ6" s="33">
        <f t="shared" si="13"/>
        <v>13.95</v>
      </c>
      <c r="EA6" s="33">
        <f t="shared" si="13"/>
        <v>15.33</v>
      </c>
      <c r="EB6" s="32" t="str">
        <f>IF(EB7="","",IF(EB7="-","【-】","【"&amp;SUBSTITUTE(TEXT(EB7,"#,##0.00"),"-","△")&amp;"】"))</f>
        <v>【12.42】</v>
      </c>
      <c r="EC6" s="32">
        <f>IF(EC7="",NA(),EC7)</f>
        <v>0</v>
      </c>
      <c r="ED6" s="32">
        <f t="shared" ref="ED6:EL6" si="14">IF(ED7="",NA(),ED7)</f>
        <v>0</v>
      </c>
      <c r="EE6" s="32">
        <f t="shared" si="14"/>
        <v>0</v>
      </c>
      <c r="EF6" s="32">
        <f t="shared" si="14"/>
        <v>0</v>
      </c>
      <c r="EG6" s="32">
        <f t="shared" si="14"/>
        <v>0</v>
      </c>
      <c r="EH6" s="33">
        <f t="shared" si="14"/>
        <v>1.06</v>
      </c>
      <c r="EI6" s="33">
        <f t="shared" si="14"/>
        <v>1.1599999999999999</v>
      </c>
      <c r="EJ6" s="33">
        <f t="shared" si="14"/>
        <v>1.22</v>
      </c>
      <c r="EK6" s="33">
        <f t="shared" si="14"/>
        <v>1.26</v>
      </c>
      <c r="EL6" s="33">
        <f t="shared" si="14"/>
        <v>1.23</v>
      </c>
      <c r="EM6" s="32" t="str">
        <f>IF(EM7="","",IF(EM7="-","【-】","【"&amp;SUBSTITUTE(TEXT(EM7,"#,##0.00"),"-","△")&amp;"】"))</f>
        <v>【0.78】</v>
      </c>
    </row>
    <row r="7" spans="1:143" s="34" customFormat="1">
      <c r="A7" s="26"/>
      <c r="B7" s="35">
        <v>2014</v>
      </c>
      <c r="C7" s="35">
        <v>121002</v>
      </c>
      <c r="D7" s="35">
        <v>46</v>
      </c>
      <c r="E7" s="35">
        <v>1</v>
      </c>
      <c r="F7" s="35">
        <v>0</v>
      </c>
      <c r="G7" s="35">
        <v>1</v>
      </c>
      <c r="H7" s="35" t="s">
        <v>93</v>
      </c>
      <c r="I7" s="35" t="s">
        <v>94</v>
      </c>
      <c r="J7" s="35" t="s">
        <v>95</v>
      </c>
      <c r="K7" s="35" t="s">
        <v>96</v>
      </c>
      <c r="L7" s="35" t="s">
        <v>97</v>
      </c>
      <c r="M7" s="36" t="s">
        <v>98</v>
      </c>
      <c r="N7" s="36">
        <v>43.07</v>
      </c>
      <c r="O7" s="36">
        <v>4.87</v>
      </c>
      <c r="P7" s="36">
        <v>2640</v>
      </c>
      <c r="Q7" s="36">
        <v>962376</v>
      </c>
      <c r="R7" s="36">
        <v>271.76</v>
      </c>
      <c r="S7" s="36">
        <v>3541.27</v>
      </c>
      <c r="T7" s="36">
        <v>46894</v>
      </c>
      <c r="U7" s="36">
        <v>57.97</v>
      </c>
      <c r="V7" s="36">
        <v>808.94</v>
      </c>
      <c r="W7" s="36">
        <v>100.01</v>
      </c>
      <c r="X7" s="36">
        <v>100.07</v>
      </c>
      <c r="Y7" s="36">
        <v>100.07</v>
      </c>
      <c r="Z7" s="36">
        <v>100.03</v>
      </c>
      <c r="AA7" s="36">
        <v>100.67</v>
      </c>
      <c r="AB7" s="36">
        <v>112.1</v>
      </c>
      <c r="AC7" s="36">
        <v>107.98</v>
      </c>
      <c r="AD7" s="36">
        <v>108.97</v>
      </c>
      <c r="AE7" s="36">
        <v>109.88</v>
      </c>
      <c r="AF7" s="36">
        <v>113.97</v>
      </c>
      <c r="AG7" s="36">
        <v>113.03</v>
      </c>
      <c r="AH7" s="36">
        <v>0</v>
      </c>
      <c r="AI7" s="36">
        <v>0</v>
      </c>
      <c r="AJ7" s="36">
        <v>0</v>
      </c>
      <c r="AK7" s="36">
        <v>0</v>
      </c>
      <c r="AL7" s="36">
        <v>0</v>
      </c>
      <c r="AM7" s="36">
        <v>0.17</v>
      </c>
      <c r="AN7" s="36">
        <v>0.09</v>
      </c>
      <c r="AO7" s="36">
        <v>0.02</v>
      </c>
      <c r="AP7" s="36">
        <v>0</v>
      </c>
      <c r="AQ7" s="36">
        <v>0</v>
      </c>
      <c r="AR7" s="36">
        <v>0.81</v>
      </c>
      <c r="AS7" s="36">
        <v>146.05000000000001</v>
      </c>
      <c r="AT7" s="36">
        <v>144.13</v>
      </c>
      <c r="AU7" s="36">
        <v>141.12</v>
      </c>
      <c r="AV7" s="36">
        <v>135.07</v>
      </c>
      <c r="AW7" s="36">
        <v>90.75</v>
      </c>
      <c r="AX7" s="36">
        <v>318.06</v>
      </c>
      <c r="AY7" s="36">
        <v>309.39999999999998</v>
      </c>
      <c r="AZ7" s="36">
        <v>296.75</v>
      </c>
      <c r="BA7" s="36">
        <v>295.06</v>
      </c>
      <c r="BB7" s="36">
        <v>178.43</v>
      </c>
      <c r="BC7" s="36">
        <v>264.16000000000003</v>
      </c>
      <c r="BD7" s="36">
        <v>1935</v>
      </c>
      <c r="BE7" s="36">
        <v>1970.75</v>
      </c>
      <c r="BF7" s="36">
        <v>2121.25</v>
      </c>
      <c r="BG7" s="36">
        <v>2122.35</v>
      </c>
      <c r="BH7" s="36">
        <v>2195.04</v>
      </c>
      <c r="BI7" s="36">
        <v>245.59</v>
      </c>
      <c r="BJ7" s="36">
        <v>243.43</v>
      </c>
      <c r="BK7" s="36">
        <v>235.04</v>
      </c>
      <c r="BL7" s="36">
        <v>226.55</v>
      </c>
      <c r="BM7" s="36">
        <v>220.35</v>
      </c>
      <c r="BN7" s="36">
        <v>283.72000000000003</v>
      </c>
      <c r="BO7" s="36">
        <v>48.83</v>
      </c>
      <c r="BP7" s="36">
        <v>49.35</v>
      </c>
      <c r="BQ7" s="36">
        <v>50.17</v>
      </c>
      <c r="BR7" s="36">
        <v>51.43</v>
      </c>
      <c r="BS7" s="36">
        <v>52.1</v>
      </c>
      <c r="BT7" s="36">
        <v>102.02</v>
      </c>
      <c r="BU7" s="36">
        <v>97.77</v>
      </c>
      <c r="BV7" s="36">
        <v>98.74</v>
      </c>
      <c r="BW7" s="36">
        <v>99.53</v>
      </c>
      <c r="BX7" s="36">
        <v>104.05</v>
      </c>
      <c r="BY7" s="36">
        <v>104.6</v>
      </c>
      <c r="BZ7" s="36">
        <v>411.42</v>
      </c>
      <c r="CA7" s="36">
        <v>410.69</v>
      </c>
      <c r="CB7" s="36">
        <v>403.25</v>
      </c>
      <c r="CC7" s="36">
        <v>396.24</v>
      </c>
      <c r="CD7" s="36">
        <v>388.81</v>
      </c>
      <c r="CE7" s="36">
        <v>176.3</v>
      </c>
      <c r="CF7" s="36">
        <v>182.63</v>
      </c>
      <c r="CG7" s="36">
        <v>180.69</v>
      </c>
      <c r="CH7" s="36">
        <v>179.62</v>
      </c>
      <c r="CI7" s="36">
        <v>171.57</v>
      </c>
      <c r="CJ7" s="36">
        <v>164.21</v>
      </c>
      <c r="CK7" s="36">
        <v>41.46</v>
      </c>
      <c r="CL7" s="36">
        <v>41.3</v>
      </c>
      <c r="CM7" s="36">
        <v>41.34</v>
      </c>
      <c r="CN7" s="36">
        <v>41.64</v>
      </c>
      <c r="CO7" s="36">
        <v>40.9</v>
      </c>
      <c r="CP7" s="36">
        <v>59.9</v>
      </c>
      <c r="CQ7" s="36">
        <v>59.22</v>
      </c>
      <c r="CR7" s="36">
        <v>59.95</v>
      </c>
      <c r="CS7" s="36">
        <v>59.6</v>
      </c>
      <c r="CT7" s="36">
        <v>58.97</v>
      </c>
      <c r="CU7" s="36">
        <v>59.8</v>
      </c>
      <c r="CV7" s="36">
        <v>96.96</v>
      </c>
      <c r="CW7" s="36">
        <v>97.56</v>
      </c>
      <c r="CX7" s="36">
        <v>97.68</v>
      </c>
      <c r="CY7" s="36">
        <v>97.48</v>
      </c>
      <c r="CZ7" s="36">
        <v>97.91</v>
      </c>
      <c r="DA7" s="36">
        <v>92.93</v>
      </c>
      <c r="DB7" s="36">
        <v>92.47</v>
      </c>
      <c r="DC7" s="36">
        <v>93.11</v>
      </c>
      <c r="DD7" s="36">
        <v>93.22</v>
      </c>
      <c r="DE7" s="36">
        <v>92.91</v>
      </c>
      <c r="DF7" s="36">
        <v>89.78</v>
      </c>
      <c r="DG7" s="36">
        <v>26.84</v>
      </c>
      <c r="DH7" s="36">
        <v>28.47</v>
      </c>
      <c r="DI7" s="36">
        <v>30.12</v>
      </c>
      <c r="DJ7" s="36">
        <v>31.73</v>
      </c>
      <c r="DK7" s="36">
        <v>46.01</v>
      </c>
      <c r="DL7" s="36">
        <v>43.64</v>
      </c>
      <c r="DM7" s="36">
        <v>44.6</v>
      </c>
      <c r="DN7" s="36">
        <v>45.31</v>
      </c>
      <c r="DO7" s="36">
        <v>45.85</v>
      </c>
      <c r="DP7" s="36">
        <v>46.73</v>
      </c>
      <c r="DQ7" s="36">
        <v>46.31</v>
      </c>
      <c r="DR7" s="36">
        <v>0</v>
      </c>
      <c r="DS7" s="36">
        <v>0</v>
      </c>
      <c r="DT7" s="36">
        <v>0</v>
      </c>
      <c r="DU7" s="36">
        <v>0</v>
      </c>
      <c r="DV7" s="36">
        <v>0</v>
      </c>
      <c r="DW7" s="36">
        <v>9.1</v>
      </c>
      <c r="DX7" s="36">
        <v>10.91</v>
      </c>
      <c r="DY7" s="36">
        <v>12.46</v>
      </c>
      <c r="DZ7" s="36">
        <v>13.95</v>
      </c>
      <c r="EA7" s="36">
        <v>15.33</v>
      </c>
      <c r="EB7" s="36">
        <v>12.42</v>
      </c>
      <c r="EC7" s="36">
        <v>0</v>
      </c>
      <c r="ED7" s="36">
        <v>0</v>
      </c>
      <c r="EE7" s="36">
        <v>0</v>
      </c>
      <c r="EF7" s="36">
        <v>0</v>
      </c>
      <c r="EG7" s="36">
        <v>0</v>
      </c>
      <c r="EH7" s="36">
        <v>1.06</v>
      </c>
      <c r="EI7" s="36">
        <v>1.1599999999999999</v>
      </c>
      <c r="EJ7" s="36">
        <v>1.22</v>
      </c>
      <c r="EK7" s="36">
        <v>1.26</v>
      </c>
      <c r="EL7" s="36">
        <v>1.23</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西原</cp:lastModifiedBy>
  <cp:lastPrinted>2016-02-12T02:46:57Z</cp:lastPrinted>
  <dcterms:created xsi:type="dcterms:W3CDTF">2016-02-03T07:17:48Z</dcterms:created>
  <dcterms:modified xsi:type="dcterms:W3CDTF">2016-02-26T01:57:06Z</dcterms:modified>
  <cp:category/>
</cp:coreProperties>
</file>