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1140" yWindow="132" windowWidth="23136" windowHeight="6192" tabRatio="87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B15D0DCC_201E_49AE_A133_B10215D2CD0B_.wvu.Cols" localSheetId="2" hidden="1">'各会計、関係団体の財政状況及び健全化判断比率'!$EB:$XFD</definedName>
    <definedName name="Z_B15D0DCC_201E_49AE_A133_B10215D2CD0B_.wvu.Cols" localSheetId="4" hidden="1">'経常経費分析表（経常収支比率の分析）'!$AI:$XFD</definedName>
    <definedName name="Z_B15D0DCC_201E_49AE_A133_B10215D2CD0B_.wvu.Cols" localSheetId="5" hidden="1">'経常経費分析表（人件費・公債費・普通建設事業費の分析）'!$Q:$XFD</definedName>
    <definedName name="Z_B15D0DCC_201E_49AE_A133_B10215D2CD0B_.wvu.Cols" localSheetId="3" hidden="1">財政比較分析表!$AK:$XFD</definedName>
    <definedName name="Z_B15D0DCC_201E_49AE_A133_B10215D2CD0B_.wvu.Cols" localSheetId="8" hidden="1">'実質公債費比率（分子）の構造'!$V:$XFD</definedName>
    <definedName name="Z_B15D0DCC_201E_49AE_A133_B10215D2CD0B_.wvu.Cols" localSheetId="6" hidden="1">実質収支比率等に係る経年分析!$Q:$XFD</definedName>
    <definedName name="Z_B15D0DCC_201E_49AE_A133_B10215D2CD0B_.wvu.Cols" localSheetId="9" hidden="1">'将来負担比率（分子）の構造'!$T:$XFD</definedName>
    <definedName name="Z_B15D0DCC_201E_49AE_A133_B10215D2CD0B_.wvu.Cols" localSheetId="0" hidden="1">総括表!$DP:$XFD</definedName>
    <definedName name="Z_B15D0DCC_201E_49AE_A133_B10215D2CD0B_.wvu.Cols" localSheetId="1" hidden="1">普通会計の状況!$EN:$XFD</definedName>
    <definedName name="Z_B15D0DCC_201E_49AE_A133_B10215D2CD0B_.wvu.Cols" localSheetId="7" hidden="1">連結実質赤字比率に係る赤字・黒字の構成分析!$Q:$XFD</definedName>
    <definedName name="Z_B15D0DCC_201E_49AE_A133_B10215D2CD0B_.wvu.Rows" localSheetId="2" hidden="1">'各会計、関係団体の財政状況及び健全化判断比率'!$135:$1048576,'各会計、関係団体の財政状況及び健全化判断比率'!$89:$101</definedName>
    <definedName name="Z_B15D0DCC_201E_49AE_A133_B10215D2CD0B_.wvu.Rows" localSheetId="4" hidden="1">'経常経費分析表（経常収支比率の分析）'!$103:$1048576,'経常経費分析表（経常収支比率の分析）'!$89:$102</definedName>
    <definedName name="Z_B15D0DCC_201E_49AE_A133_B10215D2CD0B_.wvu.Rows" localSheetId="5" hidden="1">'経常経費分析表（人件費・公債費・普通建設事業費の分析）'!$75:$1048576,'経常経費分析表（人件費・公債費・普通建設事業費の分析）'!$67:$74</definedName>
    <definedName name="Z_B15D0DCC_201E_49AE_A133_B10215D2CD0B_.wvu.Rows" localSheetId="3" hidden="1">財政比較分析表!$111:$1048576,財政比較分析表!$98:$110</definedName>
    <definedName name="Z_B15D0DCC_201E_49AE_A133_B10215D2CD0B_.wvu.Rows" localSheetId="8" hidden="1">'実質公債費比率（分子）の構造'!$57:$1048576</definedName>
    <definedName name="Z_B15D0DCC_201E_49AE_A133_B10215D2CD0B_.wvu.Rows" localSheetId="6" hidden="1">実質収支比率等に係る経年分析!$54:$1048576,実質収支比率等に係る経年分析!$51:$53</definedName>
    <definedName name="Z_B15D0DCC_201E_49AE_A133_B10215D2CD0B_.wvu.Rows" localSheetId="9" hidden="1">'将来負担比率（分子）の構造'!$86:$1048576,'将来負担比率（分子）の構造'!$55:$85</definedName>
    <definedName name="Z_B15D0DCC_201E_49AE_A133_B10215D2CD0B_.wvu.Rows" localSheetId="0" hidden="1">総括表!$60:$1048576,総括表!$57:$59</definedName>
    <definedName name="Z_B15D0DCC_201E_49AE_A133_B10215D2CD0B_.wvu.Rows" localSheetId="1" hidden="1">普通会計の状況!$52:$1048576,普通会計の状況!$50:$51</definedName>
    <definedName name="Z_B15D0DCC_201E_49AE_A133_B10215D2CD0B_.wvu.Rows" localSheetId="7" hidden="1">連結実質赤字比率に係る赤字・黒字の構成分析!$46:$1048576</definedName>
  </definedNames>
  <calcPr calcId="145621"/>
  <customWorkbookViews>
    <customWorkbookView name=" 下谷内7 - 個人用ビュー" guid="{B15D0DCC-201E-49AE-A133-B10215D2CD0B}" mergeInterval="0" personalView="1" maximized="1" windowWidth="1804" windowHeight="869" activeSheetId="4"/>
  </customWorkbookViews>
</workbook>
</file>

<file path=xl/calcChain.xml><?xml version="1.0" encoding="utf-8"?>
<calcChain xmlns="http://schemas.openxmlformats.org/spreadsheetml/2006/main">
  <c r="DQ102" i="3" l="1"/>
  <c r="DL102" i="3"/>
  <c r="DG102" i="3"/>
  <c r="DB102" i="3"/>
  <c r="CW102" i="3"/>
  <c r="CR102" i="3"/>
  <c r="AO39" i="1" l="1"/>
  <c r="AO38" i="1"/>
  <c r="AO37" i="1"/>
  <c r="AO36" i="1"/>
  <c r="AO35" i="1"/>
  <c r="AO34" i="1"/>
  <c r="W37" i="1"/>
  <c r="W36" i="1"/>
  <c r="W35" i="1"/>
  <c r="W34" i="1"/>
  <c r="CQ43" i="1"/>
  <c r="CQ42" i="1"/>
  <c r="CO42" i="1" s="1"/>
  <c r="CO43" i="1" s="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c r="BE43" i="1"/>
  <c r="AM43" i="1"/>
  <c r="U43" i="1"/>
  <c r="C43" i="1"/>
  <c r="BW42" i="1"/>
  <c r="BE42" i="1"/>
  <c r="AM42" i="1"/>
  <c r="U42" i="1"/>
  <c r="C42" i="1"/>
  <c r="BW41" i="1"/>
  <c r="BE41" i="1"/>
  <c r="AM41" i="1"/>
  <c r="U41" i="1"/>
  <c r="C41" i="1"/>
  <c r="BW40" i="1"/>
  <c r="BE40" i="1"/>
  <c r="AM40" i="1"/>
  <c r="U40" i="1"/>
  <c r="C40" i="1"/>
  <c r="BW39" i="1"/>
  <c r="BE39" i="1"/>
  <c r="U39" i="1"/>
  <c r="C39" i="1"/>
  <c r="BW38" i="1"/>
  <c r="BE38" i="1"/>
  <c r="U38" i="1"/>
  <c r="BE37" i="1"/>
  <c r="BE36" i="1"/>
  <c r="BE35" i="1"/>
  <c r="CO34" i="1"/>
  <c r="CO35" i="1"/>
  <c r="CO36" i="1"/>
  <c r="CO37" i="1"/>
  <c r="CO38" i="1"/>
  <c r="CO39" i="1"/>
  <c r="CO40" i="1"/>
  <c r="CO41" i="1"/>
  <c r="BW34" i="1"/>
  <c r="BW35" i="1"/>
  <c r="BW36" i="1"/>
  <c r="BW37" i="1"/>
  <c r="BE34" i="1"/>
  <c r="C34" i="1"/>
  <c r="C35" i="1"/>
  <c r="C36" i="1"/>
  <c r="C37" i="1"/>
  <c r="C38" i="1"/>
  <c r="U34" i="1"/>
  <c r="U35" i="1"/>
  <c r="U36" i="1"/>
  <c r="U37" i="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AM34" i="1"/>
  <c r="AM35" i="1"/>
  <c r="AM36" i="1"/>
  <c r="AM37" i="1"/>
  <c r="AM38" i="1"/>
  <c r="AM39" i="1"/>
</calcChain>
</file>

<file path=xl/sharedStrings.xml><?xml version="1.0" encoding="utf-8"?>
<sst xmlns="http://schemas.openxmlformats.org/spreadsheetml/2006/main" count="1395" uniqueCount="603">
  <si>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</si>
  <si>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</si>
  <si>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</si>
  <si>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</si>
  <si>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</si>
  <si>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</si>
  <si>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</si>
  <si>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</si>
  <si>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</si>
  <si>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</si>
  <si>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</si>
  <si>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</si>
  <si>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</si>
  <si>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</si>
  <si>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</si>
  <si>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</si>
  <si>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</si>
  <si>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</si>
  <si>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</si>
  <si>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</si>
  <si>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</si>
  <si>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</si>
  <si>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</si>
  <si>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</si>
  <si>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</si>
  <si>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</si>
  <si>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</si>
  <si>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</si>
  <si>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</si>
  <si>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</si>
  <si>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</si>
  <si>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</si>
  <si>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</si>
  <si>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</si>
  <si>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</si>
  <si>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</si>
  <si>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</si>
  <si>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</si>
  <si>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</si>
  <si>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</si>
  <si>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</si>
  <si>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</si>
  <si>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</si>
  <si>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</si>
  <si>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</si>
  <si>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</si>
  <si>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</si>
  <si>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</si>
  <si>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</si>
  <si>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</si>
  <si>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</si>
  <si>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</si>
  <si>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</si>
  <si>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</si>
  <si>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</si>
  <si>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</si>
  <si>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</si>
  <si>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</si>
  <si>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</si>
  <si>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</si>
  <si>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</si>
  <si>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</si>
  <si>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</si>
  <si>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</si>
  <si>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</si>
  <si>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</si>
  <si>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</si>
  <si>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</si>
  <si>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</si>
  <si>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</si>
  <si>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</si>
  <si>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</si>
  <si>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</si>
  <si>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</si>
  <si>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</si>
  <si>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</si>
  <si>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</si>
  <si>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</si>
  <si>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</si>
  <si>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</si>
  <si>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</si>
  <si>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</si>
  <si>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</si>
  <si>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</si>
  <si>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</si>
  <si>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</si>
  <si>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</si>
  <si>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</si>
  <si>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</si>
  <si>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</si>
  <si>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</si>
  <si>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</si>
  <si>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</si>
  <si>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</si>
  <si>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</si>
  <si>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</si>
  <si>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</si>
  <si>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</si>
  <si>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</si>
  <si>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</si>
  <si>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</si>
  <si>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</si>
  <si>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</si>
  <si>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</si>
  <si>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</si>
  <si>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</si>
  <si>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</si>
  <si>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</si>
  <si>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</si>
  <si>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</si>
  <si>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</si>
  <si>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</si>
  <si>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</si>
  <si>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</si>
  <si>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</si>
  <si>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</si>
  <si>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</si>
  <si>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</si>
  <si>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</si>
  <si>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</si>
  <si>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</si>
  <si>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</si>
  <si>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</si>
  <si>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</si>
  <si>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</si>
  <si>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</si>
  <si>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</si>
  <si>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</si>
  <si>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</si>
  <si>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</si>
  <si>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</si>
  <si>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</si>
  <si>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</si>
  <si>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</si>
  <si>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</si>
  <si>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</si>
  <si>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</si>
  <si>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</si>
  <si>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</si>
  <si>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</si>
  <si>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</si>
  <si>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</si>
  <si>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</si>
  <si>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</si>
  <si>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</si>
  <si>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</si>
  <si>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</si>
  <si>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</si>
  <si>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</si>
  <si>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</si>
  <si>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</si>
  <si>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</si>
  <si>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</si>
  <si>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</si>
  <si>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</si>
  <si>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</si>
  <si>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</si>
  <si>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</si>
  <si>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</si>
  <si>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</si>
  <si>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</si>
  <si>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</si>
  <si>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</si>
  <si>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</si>
  <si>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</si>
  <si>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</si>
  <si>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</si>
  <si>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</si>
  <si>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</si>
  <si>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</si>
  <si>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</si>
  <si>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</si>
  <si>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</si>
  <si>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</si>
  <si>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</si>
  <si>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</si>
  <si>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</si>
  <si>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</si>
  <si>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</si>
  <si>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</si>
  <si>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</si>
  <si>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</si>
  <si>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</si>
  <si>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</si>
  <si>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</si>
  <si>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</si>
  <si>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</si>
  <si>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</si>
  <si>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</si>
  <si>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</si>
  <si>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</si>
  <si>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</si>
  <si>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</si>
  <si>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</si>
  <si>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</si>
  <si>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</si>
  <si>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北海道札幌市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</si>
  <si>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</si>
  <si>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</si>
  <si>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</si>
  <si>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</si>
  <si>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</si>
  <si>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</si>
  <si>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</si>
  <si>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</si>
  <si>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</si>
  <si>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</si>
  <si>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</si>
  <si>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</si>
  <si>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</si>
  <si>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</si>
  <si>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</si>
  <si>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</si>
  <si>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</si>
  <si>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</si>
  <si>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</si>
  <si>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</si>
  <si>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</si>
  <si>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</si>
  <si>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</si>
  <si>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</si>
  <si>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</si>
  <si>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</si>
  <si>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</si>
  <si>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</si>
  <si>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</si>
  <si>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</si>
  <si>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</si>
  <si>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</si>
  <si>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</si>
  <si>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</si>
  <si>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</si>
  <si>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</si>
  <si>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</si>
  <si>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</si>
  <si>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</si>
  <si>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</si>
  <si>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</si>
  <si>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</si>
  <si>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</si>
  <si>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</si>
  <si>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</si>
  <si>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</si>
  <si>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</si>
  <si>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</si>
  <si>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</si>
  <si>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</si>
  <si>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</si>
  <si>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</si>
  <si>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</si>
  <si>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</si>
  <si>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</si>
  <si>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</si>
  <si>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</si>
  <si>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</si>
  <si>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</si>
  <si>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</si>
  <si>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</si>
  <si>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</si>
  <si>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</si>
  <si>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</si>
  <si>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</si>
  <si>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</si>
  <si>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</si>
  <si>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</si>
  <si>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</si>
  <si>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</si>
  <si>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</si>
  <si>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</si>
  <si>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</si>
  <si>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</si>
  <si>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</si>
  <si>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</si>
  <si>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</si>
  <si>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</si>
  <si>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</si>
  <si>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</si>
  <si>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</si>
  <si>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</si>
  <si>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</si>
  <si>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</si>
  <si>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</si>
  <si>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</si>
  <si>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</si>
  <si>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</si>
  <si>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</si>
  <si>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</si>
  <si>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</si>
  <si>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</si>
  <si>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</si>
  <si>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</si>
  <si>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</si>
  <si>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</si>
  <si>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</si>
  <si>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</si>
  <si>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</si>
  <si>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</si>
  <si>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</si>
  <si>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</si>
  <si>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</si>
  <si>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</si>
  <si>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</si>
  <si>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</si>
  <si>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</si>
  <si>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</si>
  <si>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</si>
  <si>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</si>
  <si>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</si>
  <si>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</si>
  <si>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</si>
  <si>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</si>
  <si>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</si>
  <si>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</si>
  <si>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</si>
  <si>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</si>
  <si>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</si>
  <si>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</si>
  <si>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</si>
  <si>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</si>
  <si>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</si>
  <si>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</si>
  <si>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</si>
  <si>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</si>
  <si>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</si>
  <si>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</si>
  <si>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</si>
  <si>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</si>
  <si>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</si>
  <si>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</si>
  <si>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</si>
  <si>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</si>
  <si>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</si>
  <si>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</si>
  <si>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</si>
  <si>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</si>
  <si>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</si>
  <si>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</si>
  <si>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</si>
  <si>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</si>
  <si>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</si>
  <si>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</si>
  <si>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</si>
  <si>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</si>
  <si>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</si>
  <si>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</si>
  <si>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</si>
  <si>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北海道札幌市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</si>
  <si>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</si>
  <si>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</si>
  <si>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</si>
  <si>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</si>
  <si>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</si>
  <si>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</si>
  <si>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</si>
  <si>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</si>
  <si>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</si>
  <si>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</si>
  <si>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</si>
  <si>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</si>
  <si>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</si>
  <si>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</si>
  <si>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</si>
  <si>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</si>
  <si>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</si>
  <si>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</si>
  <si>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</si>
  <si>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</si>
  <si>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</si>
  <si>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t>
    <phoneticPr fontId="5"/>
  </si>
  <si>
    <t>母子父子寡婦福祉資金貸付会計</t>
    <phoneticPr fontId="5"/>
  </si>
  <si>
    <t>基金会計</t>
    <phoneticPr fontId="5"/>
  </si>
  <si>
    <t>公債会計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</si>
  <si>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</si>
  <si>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</si>
  <si>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</si>
  <si>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</si>
  <si>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</si>
  <si>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</si>
  <si>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</si>
  <si>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</si>
  <si>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</si>
  <si>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</si>
  <si>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</si>
  <si>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</si>
  <si>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</si>
  <si>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</si>
  <si>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</si>
  <si>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</si>
  <si>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</si>
  <si>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</si>
  <si>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</si>
  <si>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病院事業会計</t>
    <phoneticPr fontId="5"/>
  </si>
  <si>
    <t>法適用企業</t>
    <phoneticPr fontId="5"/>
  </si>
  <si>
    <t>中央卸売市場事業会計</t>
    <phoneticPr fontId="5"/>
  </si>
  <si>
    <t>軌道事業会計</t>
    <phoneticPr fontId="5"/>
  </si>
  <si>
    <t>高速電車事業会計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</si>
  <si>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</si>
  <si>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</si>
  <si>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</si>
  <si>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</si>
  <si>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</si>
  <si>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</si>
  <si>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</si>
  <si>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</si>
  <si>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</si>
  <si>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</si>
  <si>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</si>
  <si>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</si>
  <si>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</si>
  <si>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</si>
  <si>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</si>
  <si>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</si>
  <si>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</si>
  <si>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</si>
  <si>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</si>
  <si>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</si>
  <si>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</si>
  <si>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</si>
  <si>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</si>
  <si>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</si>
  <si>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</si>
  <si>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</si>
  <si>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</si>
  <si>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</si>
  <si>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</si>
  <si>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</si>
  <si>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</si>
  <si>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</si>
  <si>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</si>
  <si>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</si>
  <si>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</si>
  <si>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</si>
  <si>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</si>
  <si>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</si>
  <si>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</si>
  <si>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</si>
  <si>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</si>
  <si>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</si>
  <si>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</si>
  <si>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</si>
  <si>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</si>
  <si>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</si>
  <si>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</si>
  <si>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</si>
  <si>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</si>
  <si>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</si>
  <si>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</si>
  <si>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</si>
  <si>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</si>
  <si>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</si>
  <si>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</si>
  <si>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</si>
  <si>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</si>
  <si>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</si>
  <si>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</si>
  <si>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</si>
  <si>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</si>
  <si>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</si>
  <si>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</si>
  <si>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</si>
  <si>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</si>
  <si>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高速電車事業会計</t>
    <phoneticPr fontId="5"/>
  </si>
  <si>
    <t>-</t>
    <phoneticPr fontId="5"/>
  </si>
  <si>
    <t>(Ｆ)</t>
    <phoneticPr fontId="5"/>
  </si>
  <si>
    <t>病院事業会計</t>
    <phoneticPr fontId="5"/>
  </si>
  <si>
    <t>-</t>
    <phoneticPr fontId="5"/>
  </si>
  <si>
    <t>将来負担比率（(Ｅ)－(Ｆ)）／（(Ｃ)－(Ｄ)）×１００</t>
    <rPh sb="0" eb="2">
      <t>ショウライ</t>
    </rPh>
    <rPh sb="2" eb="4">
      <t>フタン</t>
    </rPh>
    <rPh sb="4" eb="6">
      <t>ヒリツ</t>
    </rPh>
    <phoneticPr fontId="5"/>
  </si>
  <si>
    <t>中央卸売市場事業会計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</si>
  <si>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</si>
  <si>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</si>
  <si>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</si>
  <si>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</si>
  <si>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</si>
  <si>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</si>
  <si>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</si>
  <si>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</si>
  <si>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</si>
  <si>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</si>
  <si>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</si>
  <si>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</si>
  <si>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</si>
  <si>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</si>
  <si>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</si>
  <si>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</si>
  <si>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</si>
  <si>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</si>
  <si>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</si>
  <si>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</si>
  <si>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</si>
  <si>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</si>
  <si>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</si>
  <si>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</si>
  <si>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</si>
  <si>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</si>
  <si>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</si>
  <si>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</si>
  <si>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</si>
  <si>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</si>
  <si>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</si>
  <si>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</si>
  <si>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</si>
  <si>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</si>
  <si>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</si>
  <si>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</si>
  <si>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</si>
  <si>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</si>
  <si>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</si>
  <si>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</si>
  <si>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</si>
  <si>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</si>
  <si>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</si>
  <si>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</si>
  <si>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</si>
  <si>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</si>
  <si>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</si>
  <si>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</si>
  <si>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</si>
  <si>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</si>
  <si>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</si>
  <si>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</si>
  <si>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</si>
  <si>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t>
  </si>
  <si>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</si>
  <si>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</si>
  <si>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</si>
  <si>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</si>
  <si>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</si>
  <si>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</si>
  <si>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</si>
  <si>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</si>
  <si>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</si>
  <si>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</si>
  <si>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</si>
  <si>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</si>
  <si>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</si>
  <si>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</si>
  <si>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</si>
  <si>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</si>
  <si>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</si>
  <si>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</si>
  <si>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</si>
  <si>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</si>
  <si>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</si>
  <si>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</si>
  <si>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</si>
  <si>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</si>
  <si>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</si>
  <si>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</si>
  <si>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</si>
  <si>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0.81</t>
  </si>
  <si>
    <t>水道事業会計</t>
  </si>
  <si>
    <t>下水道事業会計</t>
  </si>
  <si>
    <t>一般会計</t>
  </si>
  <si>
    <t>病院事業会計</t>
  </si>
  <si>
    <t>国民健康保険会計</t>
  </si>
  <si>
    <t>中央卸売市場事業会計</t>
  </si>
  <si>
    <t>後期高齢者医療会計</t>
  </si>
  <si>
    <t>軌道事業会計</t>
  </si>
  <si>
    <t>その他会計（赤字）</t>
  </si>
  <si>
    <t>その他会計（黒字）</t>
  </si>
  <si>
    <t>北海道市町村備荒資金組合</t>
  </si>
  <si>
    <t>札幌広域圏組合</t>
  </si>
  <si>
    <t>北海道後期高齢者医療広域連合</t>
  </si>
  <si>
    <t>石狩西部水道広域企業団</t>
  </si>
  <si>
    <t>(公財)札幌市中小企業共済センター</t>
    <rPh sb="1" eb="2">
      <t>コウ</t>
    </rPh>
    <rPh sb="2" eb="3">
      <t>ザイ</t>
    </rPh>
    <phoneticPr fontId="5"/>
  </si>
  <si>
    <t>(一財)札幌市住宅管理公社</t>
    <rPh sb="1" eb="2">
      <t>イチ</t>
    </rPh>
    <phoneticPr fontId="5"/>
  </si>
  <si>
    <t>(一財)札幌市水道サービス協会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</si>
  <si>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</si>
  <si>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</si>
  <si>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</si>
  <si>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(一財)さっぽろ健康スポーツ財団</t>
    <rPh sb="1" eb="2">
      <t>イチ</t>
    </rPh>
    <phoneticPr fontId="5"/>
  </si>
  <si>
    <t>(公財)札幌市公園緑化協会</t>
    <rPh sb="1" eb="2">
      <t>コウ</t>
    </rPh>
    <rPh sb="2" eb="3">
      <t>ザイ</t>
    </rPh>
    <phoneticPr fontId="5"/>
  </si>
  <si>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</si>
  <si>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</si>
  <si>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</si>
  <si>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</si>
  <si>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</si>
  <si>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</si>
  <si>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</si>
  <si>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(一財)札幌市体育協会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</si>
  <si>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</si>
  <si>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</si>
  <si>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</si>
  <si>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</si>
  <si>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</si>
  <si>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</si>
  <si>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</si>
  <si>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</si>
  <si>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</si>
  <si>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</si>
  <si>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</si>
  <si>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</si>
  <si>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</si>
  <si>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</si>
  <si>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（公財）第8回札幌アジア冬季競技大会組織委員会</t>
    <rPh sb="1" eb="2">
      <t>コウ</t>
    </rPh>
    <rPh sb="2" eb="3">
      <t>ザイ</t>
    </rPh>
    <rPh sb="4" eb="5">
      <t>ダイ</t>
    </rPh>
    <phoneticPr fontId="5"/>
  </si>
  <si>
    <t>札幌市森林組合</t>
  </si>
  <si>
    <t>北海道住宅供給公社</t>
    <rPh sb="0" eb="3">
      <t>ホッカイドウ</t>
    </rPh>
    <rPh sb="3" eb="5">
      <t>ジュウタク</t>
    </rPh>
    <rPh sb="5" eb="7">
      <t>キョウキュウ</t>
    </rPh>
    <rPh sb="7" eb="9">
      <t>コウシャ</t>
    </rPh>
    <phoneticPr fontId="3"/>
  </si>
  <si>
    <t>北海道障害者スポーツ振興協会</t>
    <rPh sb="0" eb="3">
      <t>ホッカイドウ</t>
    </rPh>
    <rPh sb="3" eb="6">
      <t>ショウガイシャ</t>
    </rPh>
    <rPh sb="10" eb="12">
      <t>シンコウ</t>
    </rPh>
    <rPh sb="12" eb="14">
      <t>キョウカイ</t>
    </rPh>
    <phoneticPr fontId="3"/>
  </si>
  <si>
    <t>(株)北海道フットボールクラブ</t>
  </si>
  <si>
    <t>(株)札幌総合情報センター</t>
  </si>
  <si>
    <t>(株)札幌大通まちづくり</t>
  </si>
  <si>
    <t>○</t>
    <phoneticPr fontId="2"/>
  </si>
  <si>
    <t>(一財)札幌勤労者職業福祉センター</t>
    <rPh sb="1" eb="2">
      <t>イチ</t>
    </rPh>
    <rPh sb="2" eb="3">
      <t>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</si>
</sst>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40741</c:v>
                </c:pt>
                <c:pt idx="1">
                  <c:v>37143</c:v>
                </c:pt>
                <c:pt idx="2">
                  <c:v>44582</c:v>
                </c:pt>
                <c:pt idx="3">
                  <c:v>45440</c:v>
                </c:pt>
                <c:pt idx="4">
                  <c:v>54749</c:v>
                </c:pt>
              </c:numCache>
            </c:numRef>
          </c:val>
          <c:smooth val="0"/>
        </c:ser>
        <c:dLbls>
          <c:showLegendKey val="0"/>
          <c:showVal val="0"/>
          <c:showCatName val="0"/>
          <c:showSerName val="0"/>
          <c:showPercent val="0"/>
          <c:showBubbleSize val="0"/>
        </c:dLbls>
        <c:marker val="1"/>
        <c:smooth val="0"/>
        <c:axId val="108775680"/>
        <c:axId val="108786048"/>
      </c:lineChart>
      <c:catAx>
        <c:axId val="10877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86048"/>
        <c:crosses val="autoZero"/>
        <c:auto val="1"/>
        <c:lblAlgn val="ctr"/>
        <c:lblOffset val="100"/>
        <c:tickLblSkip val="1"/>
        <c:tickMarkSkip val="1"/>
        <c:noMultiLvlLbl val="0"/>
      </c:catAx>
      <c:valAx>
        <c:axId val="108786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7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0.62</c:v>
                </c:pt>
                <c:pt idx="1">
                  <c:v>1.1100000000000001</c:v>
                </c:pt>
                <c:pt idx="2">
                  <c:v>0.45</c:v>
                </c:pt>
                <c:pt idx="3">
                  <c:v>1.3</c:v>
                </c:pt>
                <c:pt idx="4">
                  <c:v>1.03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2.31</c:v>
                </c:pt>
                <c:pt idx="1">
                  <c:v>2.58</c:v>
                </c:pt>
                <c:pt idx="2">
                  <c:v>3.1</c:v>
                </c:pt>
                <c:pt idx="3">
                  <c:v>3.31</c:v>
                </c:pt>
                <c:pt idx="4">
                  <c:v>3.36</c:v>
                </c:pt>
              </c:numCache>
            </c:numRef>
          </c:val>
        </c:ser>
        <c:dLbls>
          <c:showLegendKey val="0"/>
          <c:showVal val="0"/>
          <c:showCatName val="0"/>
          <c:showSerName val="0"/>
          <c:showPercent val="0"/>
          <c:showBubbleSize val="0"/>
        </c:dLbls>
        <c:gapWidth val="250"/>
        <c:overlap val="100"/>
        <c:axId val="62481536"/>
        <c:axId val="624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0.44</c:v>
                </c:pt>
                <c:pt idx="1">
                  <c:v>0.5</c:v>
                </c:pt>
                <c:pt idx="2">
                  <c:v>-0.64</c:v>
                </c:pt>
                <c:pt idx="3">
                  <c:v>0.85</c:v>
                </c:pt>
                <c:pt idx="4">
                  <c:v>-0.81</c:v>
                </c:pt>
              </c:numCache>
            </c:numRef>
          </c:val>
          <c:smooth val="0"/>
        </c:ser>
        <c:dLbls>
          <c:showLegendKey val="0"/>
          <c:showVal val="0"/>
          <c:showCatName val="0"/>
          <c:showSerName val="0"/>
          <c:showPercent val="0"/>
          <c:showBubbleSize val="0"/>
        </c:dLbls>
        <c:marker val="1"/>
        <c:smooth val="0"/>
        <c:axId val="62481536"/>
        <c:axId val="62483456"/>
      </c:lineChart>
      <c:catAx>
        <c:axId val="624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483456"/>
        <c:crosses val="autoZero"/>
        <c:auto val="1"/>
        <c:lblAlgn val="ctr"/>
        <c:lblOffset val="100"/>
        <c:tickLblSkip val="1"/>
        <c:tickMarkSkip val="1"/>
        <c:noMultiLvlLbl val="0"/>
      </c:catAx>
      <c:valAx>
        <c:axId val="624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8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0.03</c:v>
                </c:pt>
                <c:pt idx="4">
                  <c:v>#N/A</c:v>
                </c:pt>
                <c:pt idx="5">
                  <c:v>0.03</c:v>
                </c:pt>
                <c:pt idx="6">
                  <c:v>#N/A</c:v>
                </c:pt>
                <c:pt idx="7">
                  <c:v>0.09</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軌道事業会計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0.13</c:v>
                </c:pt>
                <c:pt idx="4">
                  <c:v>#N/A</c:v>
                </c:pt>
                <c:pt idx="5">
                  <c:v>0.14000000000000001</c:v>
                </c:pt>
                <c:pt idx="6">
                  <c:v>#N/A</c:v>
                </c:pt>
                <c:pt idx="7">
                  <c:v>0.17</c:v>
                </c:pt>
                <c:pt idx="8">
                  <c:v>#N/A</c:v>
                </c:pt>
                <c:pt idx="9">
                  <c:v>0.17</c:v>
                </c:pt>
              </c:numCache>
            </c:numRef>
          </c:val>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0.13</c:v>
                </c:pt>
                <c:pt idx="4">
                  <c:v>#N/A</c:v>
                </c:pt>
                <c:pt idx="5">
                  <c:v>0.16</c:v>
                </c:pt>
                <c:pt idx="6">
                  <c:v>#N/A</c:v>
                </c:pt>
                <c:pt idx="7">
                  <c:v>0.16</c:v>
                </c:pt>
                <c:pt idx="8">
                  <c:v>#N/A</c:v>
                </c:pt>
                <c:pt idx="9">
                  <c:v>0.17</c:v>
                </c:pt>
              </c:numCache>
            </c:numRef>
          </c:val>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0.3</c:v>
                </c:pt>
                <c:pt idx="4">
                  <c:v>#N/A</c:v>
                </c:pt>
                <c:pt idx="5">
                  <c:v>0.27</c:v>
                </c:pt>
                <c:pt idx="6">
                  <c:v>#N/A</c:v>
                </c:pt>
                <c:pt idx="7">
                  <c:v>0.25</c:v>
                </c:pt>
                <c:pt idx="8">
                  <c:v>#N/A</c:v>
                </c:pt>
                <c:pt idx="9">
                  <c:v>0.23</c:v>
                </c:pt>
              </c:numCache>
            </c:numRef>
          </c:val>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0.54</c:v>
                </c:pt>
                <c:pt idx="4">
                  <c:v>#N/A</c:v>
                </c:pt>
                <c:pt idx="5">
                  <c:v>0.57999999999999996</c:v>
                </c:pt>
                <c:pt idx="6">
                  <c:v>#N/A</c:v>
                </c:pt>
                <c:pt idx="7">
                  <c:v>0.37</c:v>
                </c:pt>
                <c:pt idx="8">
                  <c:v>#N/A</c:v>
                </c:pt>
                <c:pt idx="9">
                  <c:v>0.35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1.17</c:v>
                </c:pt>
                <c:pt idx="2">
                  <c:v>#N/A</c:v>
                </c:pt>
                <c:pt idx="3">
                  <c:v>1.37</c:v>
                </c:pt>
                <c:pt idx="4">
                  <c:v>#N/A</c:v>
                </c:pt>
                <c:pt idx="5">
                  <c:v>1.31</c:v>
                </c:pt>
                <c:pt idx="6">
                  <c:v>#N/A</c:v>
                </c:pt>
                <c:pt idx="7">
                  <c:v>1.29</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1.08</c:v>
                </c:pt>
                <c:pt idx="4">
                  <c:v>#N/A</c:v>
                </c:pt>
                <c:pt idx="5">
                  <c:v>0.43</c:v>
                </c:pt>
                <c:pt idx="6">
                  <c:v>#N/A</c:v>
                </c:pt>
                <c:pt idx="7">
                  <c:v>1.27</c:v>
                </c:pt>
                <c:pt idx="8">
                  <c:v>#N/A</c:v>
                </c:pt>
                <c:pt idx="9">
                  <c:v>1.01</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1.36</c:v>
                </c:pt>
                <c:pt idx="2">
                  <c:v>#N/A</c:v>
                </c:pt>
                <c:pt idx="3">
                  <c:v>1.34</c:v>
                </c:pt>
                <c:pt idx="4">
                  <c:v>#N/A</c:v>
                </c:pt>
                <c:pt idx="5">
                  <c:v>1.42</c:v>
                </c:pt>
                <c:pt idx="6">
                  <c:v>#N/A</c:v>
                </c:pt>
                <c:pt idx="7">
                  <c:v>1.43</c:v>
                </c:pt>
                <c:pt idx="8">
                  <c:v>#N/A</c:v>
                </c:pt>
                <c:pt idx="9">
                  <c:v>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1.46</c:v>
                </c:pt>
                <c:pt idx="2">
                  <c:v>#N/A</c:v>
                </c:pt>
                <c:pt idx="3">
                  <c:v>1.99</c:v>
                </c:pt>
                <c:pt idx="4">
                  <c:v>#N/A</c:v>
                </c:pt>
                <c:pt idx="5">
                  <c:v>2.34</c:v>
                </c:pt>
                <c:pt idx="6">
                  <c:v>#N/A</c:v>
                </c:pt>
                <c:pt idx="7">
                  <c:v>2.2200000000000002</c:v>
                </c:pt>
                <c:pt idx="8">
                  <c:v>#N/A</c:v>
                </c:pt>
                <c:pt idx="9">
                  <c:v>3.36</c:v>
                </c:pt>
              </c:numCache>
            </c:numRef>
          </c:val>
        </c:ser>
        <c:dLbls>
          <c:showLegendKey val="0"/>
          <c:showVal val="0"/>
          <c:showCatName val="0"/>
          <c:showSerName val="0"/>
          <c:showPercent val="0"/>
          <c:showBubbleSize val="0"/>
        </c:dLbls>
        <c:gapWidth val="150"/>
        <c:overlap val="100"/>
        <c:axId val="60198272"/>
        <c:axId val="60208256"/>
      </c:barChart>
      <c:catAx>
        <c:axId val="601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208256"/>
        <c:crosses val="autoZero"/>
        <c:auto val="1"/>
        <c:lblAlgn val="ctr"/>
        <c:lblOffset val="100"/>
        <c:tickLblSkip val="1"/>
        <c:tickMarkSkip val="1"/>
        <c:noMultiLvlLbl val="0"/>
      </c:catAx>
      <c:valAx>
        <c:axId val="6020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9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88165</c:v>
                </c:pt>
                <c:pt idx="5">
                  <c:v>87782</c:v>
                </c:pt>
                <c:pt idx="8">
                  <c:v>83968</c:v>
                </c:pt>
                <c:pt idx="11">
                  <c:v>81958</c:v>
                </c:pt>
                <c:pt idx="14">
                  <c:v>83282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888</c:v>
                </c:pt>
                <c:pt idx="3">
                  <c:v>847</c:v>
                </c:pt>
                <c:pt idx="6">
                  <c:v>780</c:v>
                </c:pt>
                <c:pt idx="9">
                  <c:v>708</c:v>
                </c:pt>
                <c:pt idx="12">
                  <c:v>703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28695</c:v>
                </c:pt>
                <c:pt idx="3">
                  <c:v>27849</c:v>
                </c:pt>
                <c:pt idx="6">
                  <c:v>26672</c:v>
                </c:pt>
                <c:pt idx="9">
                  <c:v>25841</c:v>
                </c:pt>
                <c:pt idx="12">
                  <c:v>23272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34997</c:v>
                </c:pt>
                <c:pt idx="3">
                  <c:v>35987</c:v>
                </c:pt>
                <c:pt idx="6">
                  <c:v>38172</c:v>
                </c:pt>
                <c:pt idx="9">
                  <c:v>39507</c:v>
                </c:pt>
                <c:pt idx="12">
                  <c:v>40536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12973</c:v>
                </c:pt>
                <c:pt idx="3">
                  <c:v>8710</c:v>
                </c:pt>
                <c:pt idx="6">
                  <c:v>5855</c:v>
                </c:pt>
                <c:pt idx="9">
                  <c:v>4548</c:v>
                </c:pt>
                <c:pt idx="12">
                  <c:v>2694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43027</c:v>
                </c:pt>
                <c:pt idx="3">
                  <c:v>40239</c:v>
                </c:pt>
                <c:pt idx="6">
                  <c:v>38929</c:v>
                </c:pt>
                <c:pt idx="9">
                  <c:v>35211</c:v>
                </c:pt>
                <c:pt idx="12">
                  <c:v>33356</c:v>
                </c:pt>
              </c:numCache>
            </c:numRef>
          </c:val>
        </c:ser>
        <c:dLbls>
          <c:showLegendKey val="0"/>
          <c:showVal val="0"/>
          <c:showCatName val="0"/>
          <c:showSerName val="0"/>
          <c:showPercent val="0"/>
          <c:showBubbleSize val="0"/>
        </c:dLbls>
        <c:gapWidth val="100"/>
        <c:overlap val="100"/>
        <c:axId val="181788032"/>
        <c:axId val="18179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32415</c:v>
                </c:pt>
                <c:pt idx="2">
                  <c:v>#N/A</c:v>
                </c:pt>
                <c:pt idx="3">
                  <c:v>#N/A</c:v>
                </c:pt>
                <c:pt idx="4">
                  <c:v>25850</c:v>
                </c:pt>
                <c:pt idx="5">
                  <c:v>#N/A</c:v>
                </c:pt>
                <c:pt idx="6">
                  <c:v>#N/A</c:v>
                </c:pt>
                <c:pt idx="7">
                  <c:v>26440</c:v>
                </c:pt>
                <c:pt idx="8">
                  <c:v>#N/A</c:v>
                </c:pt>
                <c:pt idx="9">
                  <c:v>#N/A</c:v>
                </c:pt>
                <c:pt idx="10">
                  <c:v>23857</c:v>
                </c:pt>
                <c:pt idx="11">
                  <c:v>#N/A</c:v>
                </c:pt>
                <c:pt idx="12">
                  <c:v>#N/A</c:v>
                </c:pt>
                <c:pt idx="13">
                  <c:v>17279</c:v>
                </c:pt>
                <c:pt idx="14">
                  <c:v>#N/A</c:v>
                </c:pt>
              </c:numCache>
            </c:numRef>
          </c:val>
          <c:smooth val="0"/>
        </c:ser>
        <c:dLbls>
          <c:showLegendKey val="0"/>
          <c:showVal val="0"/>
          <c:showCatName val="0"/>
          <c:showSerName val="0"/>
          <c:showPercent val="0"/>
          <c:showBubbleSize val="0"/>
        </c:dLbls>
        <c:marker val="1"/>
        <c:smooth val="0"/>
        <c:axId val="181788032"/>
        <c:axId val="181798400"/>
      </c:lineChart>
      <c:catAx>
        <c:axId val="1817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798400"/>
        <c:crosses val="autoZero"/>
        <c:auto val="1"/>
        <c:lblAlgn val="ctr"/>
        <c:lblOffset val="100"/>
        <c:tickLblSkip val="1"/>
        <c:tickMarkSkip val="1"/>
        <c:noMultiLvlLbl val="0"/>
      </c:catAx>
      <c:valAx>
        <c:axId val="18179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688439</c:v>
                </c:pt>
                <c:pt idx="5">
                  <c:v>700448</c:v>
                </c:pt>
                <c:pt idx="8">
                  <c:v>719576</c:v>
                </c:pt>
                <c:pt idx="11">
                  <c:v>740875</c:v>
                </c:pt>
                <c:pt idx="14">
                  <c:v>761590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238435</c:v>
                </c:pt>
                <c:pt idx="5">
                  <c:v>232828</c:v>
                </c:pt>
                <c:pt idx="8">
                  <c:v>228053</c:v>
                </c:pt>
                <c:pt idx="11">
                  <c:v>223207</c:v>
                </c:pt>
                <c:pt idx="14">
                  <c:v>224332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143196</c:v>
                </c:pt>
                <c:pt idx="5">
                  <c:v>175040</c:v>
                </c:pt>
                <c:pt idx="8">
                  <c:v>199337</c:v>
                </c:pt>
                <c:pt idx="11">
                  <c:v>224262</c:v>
                </c:pt>
                <c:pt idx="14">
                  <c:v>239482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1596</c:v>
                </c:pt>
                <c:pt idx="3">
                  <c:v>1869</c:v>
                </c:pt>
                <c:pt idx="6">
                  <c:v>1810</c:v>
                </c:pt>
                <c:pt idx="9">
                  <c:v>1864</c:v>
                </c:pt>
                <c:pt idx="12">
                  <c:v>1764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99169</c:v>
                </c:pt>
                <c:pt idx="3">
                  <c:v>94211</c:v>
                </c:pt>
                <c:pt idx="6">
                  <c:v>95043</c:v>
                </c:pt>
                <c:pt idx="9">
                  <c:v>89111</c:v>
                </c:pt>
                <c:pt idx="12">
                  <c:v>82166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324943</c:v>
                </c:pt>
                <c:pt idx="3">
                  <c:v>314371</c:v>
                </c:pt>
                <c:pt idx="6">
                  <c:v>302625</c:v>
                </c:pt>
                <c:pt idx="9">
                  <c:v>287765</c:v>
                </c:pt>
                <c:pt idx="12">
                  <c:v>267746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16111</c:v>
                </c:pt>
                <c:pt idx="3">
                  <c:v>14725</c:v>
                </c:pt>
                <c:pt idx="6">
                  <c:v>13262</c:v>
                </c:pt>
                <c:pt idx="9">
                  <c:v>11084</c:v>
                </c:pt>
                <c:pt idx="12">
                  <c:v>10052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1045724</c:v>
                </c:pt>
                <c:pt idx="3">
                  <c:v>1058826</c:v>
                </c:pt>
                <c:pt idx="6">
                  <c:v>1075772</c:v>
                </c:pt>
                <c:pt idx="9">
                  <c:v>1095658</c:v>
                </c:pt>
                <c:pt idx="12">
                  <c:v>1140714</c:v>
                </c:pt>
              </c:numCache>
            </c:numRef>
          </c:val>
        </c:ser>
        <c:dLbls>
          <c:showLegendKey val="0"/>
          <c:showVal val="0"/>
          <c:showCatName val="0"/>
          <c:showSerName val="0"/>
          <c:showPercent val="0"/>
          <c:showBubbleSize val="0"/>
        </c:dLbls>
        <c:gapWidth val="100"/>
        <c:overlap val="100"/>
        <c:axId val="186604928"/>
        <c:axId val="18661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417474</c:v>
                </c:pt>
                <c:pt idx="2">
                  <c:v>#N/A</c:v>
                </c:pt>
                <c:pt idx="3">
                  <c:v>#N/A</c:v>
                </c:pt>
                <c:pt idx="4">
                  <c:v>375685</c:v>
                </c:pt>
                <c:pt idx="5">
                  <c:v>#N/A</c:v>
                </c:pt>
                <c:pt idx="6">
                  <c:v>#N/A</c:v>
                </c:pt>
                <c:pt idx="7">
                  <c:v>341546</c:v>
                </c:pt>
                <c:pt idx="8">
                  <c:v>#N/A</c:v>
                </c:pt>
                <c:pt idx="9">
                  <c:v>#N/A</c:v>
                </c:pt>
                <c:pt idx="10">
                  <c:v>297138</c:v>
                </c:pt>
                <c:pt idx="11">
                  <c:v>#N/A</c:v>
                </c:pt>
                <c:pt idx="12">
                  <c:v>#N/A</c:v>
                </c:pt>
                <c:pt idx="13">
                  <c:v>277038</c:v>
                </c:pt>
                <c:pt idx="14">
                  <c:v>#N/A</c:v>
                </c:pt>
              </c:numCache>
            </c:numRef>
          </c:val>
          <c:smooth val="0"/>
        </c:ser>
        <c:dLbls>
          <c:showLegendKey val="0"/>
          <c:showVal val="0"/>
          <c:showCatName val="0"/>
          <c:showSerName val="0"/>
          <c:showPercent val="0"/>
          <c:showBubbleSize val="0"/>
        </c:dLbls>
        <c:marker val="1"/>
        <c:smooth val="0"/>
        <c:axId val="186604928"/>
        <c:axId val="186611200"/>
      </c:lineChart>
      <c:catAx>
        <c:axId val="1866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611200"/>
        <c:crosses val="autoZero"/>
        <c:auto val="1"/>
        <c:lblAlgn val="ctr"/>
        <c:lblOffset val="100"/>
        <c:tickLblSkip val="1"/>
        <c:tickMarkSkip val="1"/>
        <c:noMultiLvlLbl val="0"/>
      </c:catAx>
      <c:valAx>
        <c:axId val="18661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0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1,936,016
1,926,287
1,121.26
886,462,399
877,874,559
4,611,948
445,838,774
968,211,126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　本市においては法人収益の増による法人市民税法人税割の増（</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55</a:t>
          </a:r>
          <a:r>
            <a:rPr lang="ja-JP" altLang="ja-JP" sz="1100">
              <a:solidFill>
                <a:schemeClr val="tx1"/>
              </a:solidFill>
              <a:effectLst/>
              <a:latin typeface="+mn-lt"/>
              <a:ea typeface="+mn-ea"/>
              <a:cs typeface="+mn-cs"/>
            </a:rPr>
            <a:t>億円の増）や消費税法改正による地方消費税交付金の増加（</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46</a:t>
          </a:r>
          <a:r>
            <a:rPr lang="ja-JP" altLang="ja-JP" sz="1100">
              <a:solidFill>
                <a:schemeClr val="tx1"/>
              </a:solidFill>
              <a:effectLst/>
              <a:latin typeface="+mn-lt"/>
              <a:ea typeface="+mn-ea"/>
              <a:cs typeface="+mn-cs"/>
            </a:rPr>
            <a:t>億円の増）に伴い基準財政収入額が増加している。　　</a:t>
          </a:r>
        </a:p>
        <a:p>
          <a:r>
            <a:rPr lang="ja-JP" altLang="ja-JP" sz="1100">
              <a:solidFill>
                <a:schemeClr val="tx1"/>
              </a:solidFill>
              <a:effectLst/>
              <a:latin typeface="+mn-lt"/>
              <a:ea typeface="+mn-ea"/>
              <a:cs typeface="+mn-cs"/>
            </a:rPr>
            <a:t>　一方、障がい者施策や生活保護費の増加（障がい者施策は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201</a:t>
          </a:r>
          <a:r>
            <a:rPr lang="ja-JP" altLang="ja-JP" sz="1100">
              <a:solidFill>
                <a:schemeClr val="tx1"/>
              </a:solidFill>
              <a:effectLst/>
              <a:latin typeface="+mn-lt"/>
              <a:ea typeface="+mn-ea"/>
              <a:cs typeface="+mn-cs"/>
            </a:rPr>
            <a:t>億円、生活保護は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150</a:t>
          </a:r>
          <a:r>
            <a:rPr lang="ja-JP" altLang="ja-JP" sz="1100">
              <a:solidFill>
                <a:schemeClr val="tx1"/>
              </a:solidFill>
              <a:effectLst/>
              <a:latin typeface="+mn-lt"/>
              <a:ea typeface="+mn-ea"/>
              <a:cs typeface="+mn-cs"/>
            </a:rPr>
            <a:t>億円の増）などにより基準財政需要額が増加している。</a:t>
          </a:r>
        </a:p>
        <a:p>
          <a:r>
            <a:rPr lang="ja-JP" altLang="ja-JP" sz="1100">
              <a:solidFill>
                <a:schemeClr val="tx1"/>
              </a:solidFill>
              <a:effectLst/>
              <a:latin typeface="+mn-lt"/>
              <a:ea typeface="+mn-ea"/>
              <a:cs typeface="+mn-cs"/>
            </a:rPr>
            <a:t>　この結果、平成</a:t>
          </a:r>
          <a:r>
            <a:rPr lang="en-US" altLang="ja-JP" sz="1100">
              <a:solidFill>
                <a:schemeClr val="tx1"/>
              </a:solidFill>
              <a:effectLst/>
              <a:latin typeface="+mn-lt"/>
              <a:ea typeface="+mn-ea"/>
              <a:cs typeface="+mn-cs"/>
            </a:rPr>
            <a:t>22</a:t>
          </a:r>
          <a:r>
            <a:rPr lang="ja-JP" altLang="ja-JP" sz="1100">
              <a:solidFill>
                <a:schemeClr val="tx1"/>
              </a:solidFill>
              <a:effectLst/>
              <a:latin typeface="+mn-lt"/>
              <a:ea typeface="+mn-ea"/>
              <a:cs typeface="+mn-cs"/>
            </a:rPr>
            <a:t>年度以降の財政力指数はほぼ横ばいとなっている。</a:t>
          </a:r>
        </a:p>
        <a:p>
          <a:r>
            <a:rPr lang="ja-JP" altLang="ja-JP" sz="1100">
              <a:solidFill>
                <a:schemeClr val="tx1"/>
              </a:solidFill>
              <a:effectLst/>
              <a:latin typeface="+mn-lt"/>
              <a:ea typeface="+mn-ea"/>
              <a:cs typeface="+mn-cs"/>
            </a:rPr>
            <a:t>　類似団体の中では、基準財政需要額（平成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3,184</a:t>
          </a:r>
          <a:r>
            <a:rPr lang="ja-JP" altLang="ja-JP" sz="1100">
              <a:solidFill>
                <a:schemeClr val="tx1"/>
              </a:solidFill>
              <a:effectLst/>
              <a:latin typeface="+mn-lt"/>
              <a:ea typeface="+mn-ea"/>
              <a:cs typeface="+mn-cs"/>
            </a:rPr>
            <a:t>億円）に対して基準財政収入額（平成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2,292</a:t>
          </a:r>
          <a:r>
            <a:rPr lang="ja-JP" altLang="ja-JP" sz="1100">
              <a:solidFill>
                <a:schemeClr val="tx1"/>
              </a:solidFill>
              <a:effectLst/>
              <a:latin typeface="+mn-lt"/>
              <a:ea typeface="+mn-ea"/>
              <a:cs typeface="+mn-cs"/>
            </a:rPr>
            <a:t>億円）が少なく、</a:t>
          </a:r>
          <a:r>
            <a:rPr lang="ja-JP" altLang="en-US" sz="1100">
              <a:solidFill>
                <a:schemeClr val="tx1"/>
              </a:solidFill>
              <a:effectLst/>
              <a:latin typeface="+mn-lt"/>
              <a:ea typeface="+mn-ea"/>
              <a:cs typeface="+mn-cs"/>
            </a:rPr>
            <a:t>類似団体平均</a:t>
          </a:r>
          <a:r>
            <a:rPr lang="en-US" altLang="ja-JP" sz="1100">
              <a:solidFill>
                <a:schemeClr val="tx1"/>
              </a:solidFill>
              <a:effectLst/>
              <a:latin typeface="+mn-lt"/>
              <a:ea typeface="+mn-ea"/>
              <a:cs typeface="+mn-cs"/>
            </a:rPr>
            <a:t>0.85</a:t>
          </a:r>
          <a:r>
            <a:rPr lang="ja-JP" altLang="en-US" sz="1100">
              <a:solidFill>
                <a:schemeClr val="tx1"/>
              </a:solidFill>
              <a:effectLst/>
              <a:latin typeface="+mn-lt"/>
              <a:ea typeface="+mn-ea"/>
              <a:cs typeface="+mn-cs"/>
            </a:rPr>
            <a:t>を下回る</a:t>
          </a:r>
          <a:r>
            <a:rPr lang="en-US" altLang="ja-JP" sz="1100">
              <a:solidFill>
                <a:schemeClr val="tx1"/>
              </a:solidFill>
              <a:effectLst/>
              <a:latin typeface="+mn-lt"/>
              <a:ea typeface="+mn-ea"/>
              <a:cs typeface="+mn-cs"/>
            </a:rPr>
            <a:t>0.70</a:t>
          </a:r>
          <a:r>
            <a:rPr lang="ja-JP" altLang="en-US"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19</a:t>
          </a:r>
          <a:r>
            <a:rPr lang="ja-JP" altLang="en-US" sz="1100">
              <a:solidFill>
                <a:schemeClr val="tx1"/>
              </a:solidFill>
              <a:effectLst/>
              <a:latin typeface="+mn-lt"/>
              <a:ea typeface="+mn-ea"/>
              <a:cs typeface="+mn-cs"/>
            </a:rPr>
            <a:t>となっている。、</a:t>
          </a:r>
          <a:r>
            <a:rPr lang="ja-JP" altLang="ja-JP" sz="1100">
              <a:solidFill>
                <a:schemeClr val="tx1"/>
              </a:solidFill>
              <a:effectLst/>
              <a:latin typeface="+mn-lt"/>
              <a:ea typeface="+mn-ea"/>
              <a:cs typeface="+mn-cs"/>
            </a:rPr>
            <a:t>今後も、企業誘致や民間再開発の促進により税源の涵養と財政基盤の強化に努めていく。</a:t>
          </a:r>
        </a:p>
        <a:p>
          <a:endParaRPr kumimoji="1" lang="ja-JP" altLang="en-US" sz="13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41910</xdr:rowOff>
    </xdr:to>
    <xdr:cxnSp macro="">
      <xdr:nvCxnSpPr>
        <xdr:cNvPr id="65" name="直線コネクタ 64"/>
        <xdr:cNvCxnSpPr/>
      </xdr:nvCxnSpPr>
      <xdr:spPr>
        <a:xfrm flipV="1">
          <a:off x="4114800" y="77089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8" name="直線コネクタ 67"/>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1" name="直線コネクタ 70"/>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41910</xdr:rowOff>
    </xdr:to>
    <xdr:cxnSp macro="">
      <xdr:nvCxnSpPr>
        <xdr:cNvPr id="74" name="直線コネクタ 73"/>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4" name="円/楕円 83"/>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5"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6" name="円/楕円 85"/>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7" name="テキスト ボックス 86"/>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8" name="円/楕円 87"/>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89" name="テキスト ボックス 88"/>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0" name="円/楕円 89"/>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1" name="テキスト ボックス 90"/>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2" name="円/楕円 91"/>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3" name="テキスト ボックス 92"/>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　厳しい社会情勢の中、扶助費が増加（</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423</a:t>
          </a:r>
          <a:r>
            <a:rPr lang="ja-JP" altLang="ja-JP" sz="1100">
              <a:solidFill>
                <a:schemeClr val="tx1"/>
              </a:solidFill>
              <a:effectLst/>
              <a:latin typeface="+mn-lt"/>
              <a:ea typeface="+mn-ea"/>
              <a:cs typeface="+mn-cs"/>
            </a:rPr>
            <a:t>億円の増）しているものの、公債費の減（</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191</a:t>
          </a:r>
          <a:r>
            <a:rPr lang="ja-JP" altLang="ja-JP" sz="1100">
              <a:solidFill>
                <a:schemeClr val="tx1"/>
              </a:solidFill>
              <a:effectLst/>
              <a:latin typeface="+mn-lt"/>
              <a:ea typeface="+mn-ea"/>
              <a:cs typeface="+mn-cs"/>
            </a:rPr>
            <a:t>億円の減）により、類似団体平均</a:t>
          </a:r>
          <a:r>
            <a:rPr lang="en-US" altLang="ja-JP" sz="1100">
              <a:solidFill>
                <a:schemeClr val="tx1"/>
              </a:solidFill>
              <a:effectLst/>
              <a:latin typeface="+mn-lt"/>
              <a:ea typeface="+mn-ea"/>
              <a:cs typeface="+mn-cs"/>
            </a:rPr>
            <a:t>96.6</a:t>
          </a:r>
          <a:r>
            <a:rPr lang="ja-JP" altLang="ja-JP" sz="1100">
              <a:solidFill>
                <a:schemeClr val="tx1"/>
              </a:solidFill>
              <a:effectLst/>
              <a:latin typeface="+mn-lt"/>
              <a:ea typeface="+mn-ea"/>
              <a:cs typeface="+mn-cs"/>
            </a:rPr>
            <a:t>％を下回る</a:t>
          </a:r>
          <a:r>
            <a:rPr lang="en-US" altLang="ja-JP" sz="1100">
              <a:solidFill>
                <a:schemeClr val="tx1"/>
              </a:solidFill>
              <a:effectLst/>
              <a:latin typeface="+mn-lt"/>
              <a:ea typeface="+mn-ea"/>
              <a:cs typeface="+mn-cs"/>
            </a:rPr>
            <a:t>94.0%</a:t>
          </a:r>
          <a:r>
            <a:rPr lang="ja-JP" altLang="ja-JP"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位となっている。</a:t>
          </a:r>
          <a:endParaRPr lang="ja-JP" altLang="ja-JP">
            <a:solidFill>
              <a:schemeClr val="tx1"/>
            </a:solidFill>
            <a:effectLst/>
          </a:endParaRPr>
        </a:p>
        <a:p>
          <a:r>
            <a:rPr lang="ja-JP" altLang="ja-JP" sz="1100">
              <a:solidFill>
                <a:schemeClr val="tx1"/>
              </a:solidFill>
              <a:effectLst/>
              <a:latin typeface="+mn-lt"/>
              <a:ea typeface="+mn-ea"/>
              <a:cs typeface="+mn-cs"/>
            </a:rPr>
            <a:t>　本市では生産年齢人口の減少に加え、ここ数年のうちに総人口が減少に転じ、急速に少子高齢化が進むと予測されており、扶助費等の経常的支出の増加や公共施設の老朽化に伴う施設更新の増加により公債費の増加が見込まれることから引き続き行財政改革に取り組み、財政構造の弾力性向上に努めていく。</a:t>
          </a:r>
          <a:endParaRPr lang="ja-JP" altLang="ja-JP">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83759</xdr:rowOff>
    </xdr:from>
    <xdr:to>
      <xdr:col>7</xdr:col>
      <xdr:colOff>152400</xdr:colOff>
      <xdr:row>62</xdr:row>
      <xdr:rowOff>107648</xdr:rowOff>
    </xdr:to>
    <xdr:cxnSp macro="">
      <xdr:nvCxnSpPr>
        <xdr:cNvPr id="130" name="直線コネクタ 129"/>
        <xdr:cNvCxnSpPr/>
      </xdr:nvCxnSpPr>
      <xdr:spPr>
        <a:xfrm>
          <a:off x="4114800" y="10542209"/>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83759</xdr:rowOff>
    </xdr:from>
    <xdr:to>
      <xdr:col>6</xdr:col>
      <xdr:colOff>0</xdr:colOff>
      <xdr:row>62</xdr:row>
      <xdr:rowOff>142119</xdr:rowOff>
    </xdr:to>
    <xdr:cxnSp macro="">
      <xdr:nvCxnSpPr>
        <xdr:cNvPr id="133" name="直線コネクタ 132"/>
        <xdr:cNvCxnSpPr/>
      </xdr:nvCxnSpPr>
      <xdr:spPr>
        <a:xfrm flipV="1">
          <a:off x="3225800" y="105422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62</xdr:row>
      <xdr:rowOff>142119</xdr:rowOff>
    </xdr:to>
    <xdr:cxnSp macro="">
      <xdr:nvCxnSpPr>
        <xdr:cNvPr id="136" name="直線コネクタ 135"/>
        <xdr:cNvCxnSpPr/>
      </xdr:nvCxnSpPr>
      <xdr:spPr>
        <a:xfrm>
          <a:off x="2336800" y="1073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107648</xdr:rowOff>
    </xdr:from>
    <xdr:to>
      <xdr:col>3</xdr:col>
      <xdr:colOff>279400</xdr:colOff>
      <xdr:row>63</xdr:row>
      <xdr:rowOff>85574</xdr:rowOff>
    </xdr:to>
    <xdr:cxnSp macro="">
      <xdr:nvCxnSpPr>
        <xdr:cNvPr id="139" name="直線コネクタ 138"/>
        <xdr:cNvCxnSpPr/>
      </xdr:nvCxnSpPr>
      <xdr:spPr>
        <a:xfrm flipV="1">
          <a:off x="1447800" y="1073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49" name="円/楕円 148"/>
        <xdr:cNvSpPr/>
      </xdr:nvSpPr>
      <xdr:spPr>
        <a:xfrm>
          <a:off x="4902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73375</xdr:rowOff>
    </xdr:from>
    <xdr:ext cx="762000" cy="259045"/>
    <xdr:sp macro="" textlink="">
      <xdr:nvSpPr>
        <xdr:cNvPr id="150" name="財政構造の弾力性該当値テキスト"/>
        <xdr:cNvSpPr txBox="1"/>
      </xdr:nvSpPr>
      <xdr:spPr>
        <a:xfrm>
          <a:off x="50419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32959</xdr:rowOff>
    </xdr:from>
    <xdr:to>
      <xdr:col>6</xdr:col>
      <xdr:colOff>50800</xdr:colOff>
      <xdr:row>61</xdr:row>
      <xdr:rowOff>134559</xdr:rowOff>
    </xdr:to>
    <xdr:sp macro="" textlink="">
      <xdr:nvSpPr>
        <xdr:cNvPr id="151" name="円/楕円 150"/>
        <xdr:cNvSpPr/>
      </xdr:nvSpPr>
      <xdr:spPr>
        <a:xfrm>
          <a:off x="4064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144736</xdr:rowOff>
    </xdr:from>
    <xdr:ext cx="736600" cy="259045"/>
    <xdr:sp macro="" textlink="">
      <xdr:nvSpPr>
        <xdr:cNvPr id="152" name="テキスト ボックス 151"/>
        <xdr:cNvSpPr txBox="1"/>
      </xdr:nvSpPr>
      <xdr:spPr>
        <a:xfrm>
          <a:off x="3733800" y="102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91319</xdr:rowOff>
    </xdr:from>
    <xdr:to>
      <xdr:col>4</xdr:col>
      <xdr:colOff>533400</xdr:colOff>
      <xdr:row>63</xdr:row>
      <xdr:rowOff>21469</xdr:rowOff>
    </xdr:to>
    <xdr:sp macro="" textlink="">
      <xdr:nvSpPr>
        <xdr:cNvPr id="153" name="円/楕円 152"/>
        <xdr:cNvSpPr/>
      </xdr:nvSpPr>
      <xdr:spPr>
        <a:xfrm>
          <a:off x="3175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31646</xdr:rowOff>
    </xdr:from>
    <xdr:ext cx="762000" cy="259045"/>
    <xdr:sp macro="" textlink="">
      <xdr:nvSpPr>
        <xdr:cNvPr id="154" name="テキスト ボックス 153"/>
        <xdr:cNvSpPr txBox="1"/>
      </xdr:nvSpPr>
      <xdr:spPr>
        <a:xfrm>
          <a:off x="2844800" y="104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56848</xdr:rowOff>
    </xdr:from>
    <xdr:to>
      <xdr:col>3</xdr:col>
      <xdr:colOff>330200</xdr:colOff>
      <xdr:row>62</xdr:row>
      <xdr:rowOff>158448</xdr:rowOff>
    </xdr:to>
    <xdr:sp macro="" textlink="">
      <xdr:nvSpPr>
        <xdr:cNvPr id="155" name="円/楕円 154"/>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168625</xdr:rowOff>
    </xdr:from>
    <xdr:ext cx="762000" cy="259045"/>
    <xdr:sp macro="" textlink="">
      <xdr:nvSpPr>
        <xdr:cNvPr id="156" name="テキスト ボックス 155"/>
        <xdr:cNvSpPr txBox="1"/>
      </xdr:nvSpPr>
      <xdr:spPr>
        <a:xfrm>
          <a:off x="1955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34774</xdr:rowOff>
    </xdr:from>
    <xdr:to>
      <xdr:col>2</xdr:col>
      <xdr:colOff>127000</xdr:colOff>
      <xdr:row>63</xdr:row>
      <xdr:rowOff>136374</xdr:rowOff>
    </xdr:to>
    <xdr:sp macro="" textlink="">
      <xdr:nvSpPr>
        <xdr:cNvPr id="157" name="円/楕円 156"/>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146551</xdr:rowOff>
    </xdr:from>
    <xdr:ext cx="762000" cy="259045"/>
    <xdr:sp macro="" textlink="">
      <xdr:nvSpPr>
        <xdr:cNvPr id="158" name="テキスト ボックス 157"/>
        <xdr:cNvSpPr txBox="1"/>
      </xdr:nvSpPr>
      <xdr:spPr>
        <a:xfrm>
          <a:off x="1066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2">
                  <a:lumMod val="40000"/>
                  <a:lumOff val="60000"/>
                </a:schemeClr>
              </a:solidFill>
              <a:effectLst/>
              <a:latin typeface="+mn-lt"/>
              <a:ea typeface="+mn-ea"/>
              <a:cs typeface="+mn-cs"/>
            </a:rPr>
            <a:t>　</a:t>
          </a:r>
          <a:r>
            <a:rPr lang="ja-JP" altLang="ja-JP" sz="1100" baseline="0">
              <a:solidFill>
                <a:schemeClr val="tx2">
                  <a:lumMod val="40000"/>
                  <a:lumOff val="60000"/>
                </a:schemeClr>
              </a:solidFill>
              <a:effectLst/>
              <a:latin typeface="+mn-lt"/>
              <a:ea typeface="+mn-ea"/>
              <a:cs typeface="+mn-cs"/>
            </a:rPr>
            <a:t>  </a:t>
          </a:r>
          <a:r>
            <a:rPr lang="ja-JP" altLang="ja-JP" sz="1100">
              <a:solidFill>
                <a:schemeClr val="dk1"/>
              </a:solidFill>
              <a:effectLst/>
              <a:latin typeface="+mn-lt"/>
              <a:ea typeface="+mn-ea"/>
              <a:cs typeface="+mn-cs"/>
            </a:rPr>
            <a:t>維持補修費には、類似団体ではほとんど行われていない多額の除雪費（平成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a:t>
          </a:r>
          <a:r>
            <a:rPr lang="en-US" altLang="ja-JP" sz="1100">
              <a:solidFill>
                <a:schemeClr val="dk1"/>
              </a:solidFill>
              <a:effectLst/>
              <a:latin typeface="+mn-lt"/>
              <a:ea typeface="+mn-ea"/>
              <a:cs typeface="+mn-cs"/>
            </a:rPr>
            <a:t>211</a:t>
          </a:r>
          <a:r>
            <a:rPr lang="ja-JP" altLang="ja-JP" sz="1100">
              <a:solidFill>
                <a:schemeClr val="dk1"/>
              </a:solidFill>
              <a:effectLst/>
              <a:latin typeface="+mn-lt"/>
              <a:ea typeface="+mn-ea"/>
              <a:cs typeface="+mn-cs"/>
            </a:rPr>
            <a:t>億円）が含まれているものの、人件費の見直し（</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億円の減）など経費の縮減に努めたことにより、類似団体平均</a:t>
          </a:r>
          <a:r>
            <a:rPr lang="en-US" altLang="ja-JP" sz="1100">
              <a:solidFill>
                <a:schemeClr val="dk1"/>
              </a:solidFill>
              <a:effectLst/>
              <a:latin typeface="+mn-lt"/>
              <a:ea typeface="+mn-ea"/>
              <a:cs typeface="+mn-cs"/>
            </a:rPr>
            <a:t>110,719</a:t>
          </a:r>
          <a:r>
            <a:rPr lang="ja-JP" altLang="ja-JP" sz="1100">
              <a:solidFill>
                <a:schemeClr val="dk1"/>
              </a:solidFill>
              <a:effectLst/>
              <a:latin typeface="+mn-lt"/>
              <a:ea typeface="+mn-ea"/>
              <a:cs typeface="+mn-cs"/>
            </a:rPr>
            <a:t>円を下回る</a:t>
          </a:r>
          <a:r>
            <a:rPr lang="en-US" altLang="ja-JP" sz="1100">
              <a:solidFill>
                <a:schemeClr val="dk1"/>
              </a:solidFill>
              <a:effectLst/>
              <a:latin typeface="+mn-lt"/>
              <a:ea typeface="+mn-ea"/>
              <a:cs typeface="+mn-cs"/>
            </a:rPr>
            <a:t>101,879</a:t>
          </a:r>
          <a:r>
            <a:rPr lang="ja-JP" altLang="ja-JP" sz="1100">
              <a:solidFill>
                <a:schemeClr val="dk1"/>
              </a:solidFill>
              <a:effectLst/>
              <a:latin typeface="+mn-lt"/>
              <a:ea typeface="+mn-ea"/>
              <a:cs typeface="+mn-cs"/>
            </a:rPr>
            <a:t>円と類似団体で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番目に低くなっている。特に人件費については、効率的な職員配置に努めてきたことにより類似団体平均を大幅に下回っている。</a:t>
          </a:r>
          <a:endParaRPr lang="ja-JP" altLang="ja-JP">
            <a:effectLst/>
          </a:endParaRPr>
        </a:p>
        <a:p>
          <a:r>
            <a:rPr lang="ja-JP" altLang="ja-JP" sz="1100">
              <a:solidFill>
                <a:schemeClr val="dk1"/>
              </a:solidFill>
              <a:effectLst/>
              <a:latin typeface="+mn-lt"/>
              <a:ea typeface="+mn-ea"/>
              <a:cs typeface="+mn-cs"/>
            </a:rPr>
            <a:t>　今後も引き続き効率的な職員配置等による人件費の見直しや物件費の抑制に努めていく。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95714</xdr:rowOff>
    </xdr:from>
    <xdr:to>
      <xdr:col>7</xdr:col>
      <xdr:colOff>152400</xdr:colOff>
      <xdr:row>83</xdr:row>
      <xdr:rowOff>48050</xdr:rowOff>
    </xdr:to>
    <xdr:cxnSp macro="">
      <xdr:nvCxnSpPr>
        <xdr:cNvPr id="193" name="直線コネクタ 192"/>
        <xdr:cNvCxnSpPr/>
      </xdr:nvCxnSpPr>
      <xdr:spPr>
        <a:xfrm>
          <a:off x="4114800" y="14154614"/>
          <a:ext cx="8382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95714</xdr:rowOff>
    </xdr:from>
    <xdr:to>
      <xdr:col>6</xdr:col>
      <xdr:colOff>0</xdr:colOff>
      <xdr:row>82</xdr:row>
      <xdr:rowOff>121452</xdr:rowOff>
    </xdr:to>
    <xdr:cxnSp macro="">
      <xdr:nvCxnSpPr>
        <xdr:cNvPr id="196" name="直線コネクタ 195"/>
        <xdr:cNvCxnSpPr/>
      </xdr:nvCxnSpPr>
      <xdr:spPr>
        <a:xfrm flipV="1">
          <a:off x="3225800" y="1415461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87068</xdr:rowOff>
    </xdr:from>
    <xdr:to>
      <xdr:col>4</xdr:col>
      <xdr:colOff>482600</xdr:colOff>
      <xdr:row>82</xdr:row>
      <xdr:rowOff>121452</xdr:rowOff>
    </xdr:to>
    <xdr:cxnSp macro="">
      <xdr:nvCxnSpPr>
        <xdr:cNvPr id="199" name="直線コネクタ 198"/>
        <xdr:cNvCxnSpPr/>
      </xdr:nvCxnSpPr>
      <xdr:spPr>
        <a:xfrm>
          <a:off x="2336800" y="14145968"/>
          <a:ext cx="8890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87068</xdr:rowOff>
    </xdr:from>
    <xdr:to>
      <xdr:col>3</xdr:col>
      <xdr:colOff>279400</xdr:colOff>
      <xdr:row>82</xdr:row>
      <xdr:rowOff>93301</xdr:rowOff>
    </xdr:to>
    <xdr:cxnSp macro="">
      <xdr:nvCxnSpPr>
        <xdr:cNvPr id="202" name="直線コネクタ 201"/>
        <xdr:cNvCxnSpPr/>
      </xdr:nvCxnSpPr>
      <xdr:spPr>
        <a:xfrm flipV="1">
          <a:off x="1447800" y="14145968"/>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168700</xdr:rowOff>
    </xdr:from>
    <xdr:to>
      <xdr:col>7</xdr:col>
      <xdr:colOff>203200</xdr:colOff>
      <xdr:row>83</xdr:row>
      <xdr:rowOff>98850</xdr:rowOff>
    </xdr:to>
    <xdr:sp macro="" textlink="">
      <xdr:nvSpPr>
        <xdr:cNvPr id="212" name="円/楕円 211"/>
        <xdr:cNvSpPr/>
      </xdr:nvSpPr>
      <xdr:spPr>
        <a:xfrm>
          <a:off x="4902200" y="142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13777</xdr:rowOff>
    </xdr:from>
    <xdr:ext cx="762000" cy="259045"/>
    <xdr:sp macro="" textlink="">
      <xdr:nvSpPr>
        <xdr:cNvPr id="213" name="人件費・物件費等の状況該当値テキスト"/>
        <xdr:cNvSpPr txBox="1"/>
      </xdr:nvSpPr>
      <xdr:spPr>
        <a:xfrm>
          <a:off x="5041900" y="1407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101,879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44914</xdr:rowOff>
    </xdr:from>
    <xdr:to>
      <xdr:col>6</xdr:col>
      <xdr:colOff>50800</xdr:colOff>
      <xdr:row>82</xdr:row>
      <xdr:rowOff>146514</xdr:rowOff>
    </xdr:to>
    <xdr:sp macro="" textlink="">
      <xdr:nvSpPr>
        <xdr:cNvPr id="214" name="円/楕円 213"/>
        <xdr:cNvSpPr/>
      </xdr:nvSpPr>
      <xdr:spPr>
        <a:xfrm>
          <a:off x="4064000" y="141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156691</xdr:rowOff>
    </xdr:from>
    <xdr:ext cx="736600" cy="259045"/>
    <xdr:sp macro="" textlink="">
      <xdr:nvSpPr>
        <xdr:cNvPr id="215" name="テキスト ボックス 214"/>
        <xdr:cNvSpPr txBox="1"/>
      </xdr:nvSpPr>
      <xdr:spPr>
        <a:xfrm>
          <a:off x="3733800" y="1387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70652</xdr:rowOff>
    </xdr:from>
    <xdr:to>
      <xdr:col>4</xdr:col>
      <xdr:colOff>533400</xdr:colOff>
      <xdr:row>83</xdr:row>
      <xdr:rowOff>802</xdr:rowOff>
    </xdr:to>
    <xdr:sp macro="" textlink="">
      <xdr:nvSpPr>
        <xdr:cNvPr id="216" name="円/楕円 215"/>
        <xdr:cNvSpPr/>
      </xdr:nvSpPr>
      <xdr:spPr>
        <a:xfrm>
          <a:off x="3175000" y="141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10979</xdr:rowOff>
    </xdr:from>
    <xdr:ext cx="762000" cy="259045"/>
    <xdr:sp macro="" textlink="">
      <xdr:nvSpPr>
        <xdr:cNvPr id="217" name="テキスト ボックス 216"/>
        <xdr:cNvSpPr txBox="1"/>
      </xdr:nvSpPr>
      <xdr:spPr>
        <a:xfrm>
          <a:off x="2844800" y="1389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36268</xdr:rowOff>
    </xdr:from>
    <xdr:to>
      <xdr:col>3</xdr:col>
      <xdr:colOff>330200</xdr:colOff>
      <xdr:row>82</xdr:row>
      <xdr:rowOff>137868</xdr:rowOff>
    </xdr:to>
    <xdr:sp macro="" textlink="">
      <xdr:nvSpPr>
        <xdr:cNvPr id="218" name="円/楕円 217"/>
        <xdr:cNvSpPr/>
      </xdr:nvSpPr>
      <xdr:spPr>
        <a:xfrm>
          <a:off x="2286000" y="140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148045</xdr:rowOff>
    </xdr:from>
    <xdr:ext cx="762000" cy="259045"/>
    <xdr:sp macro="" textlink="">
      <xdr:nvSpPr>
        <xdr:cNvPr id="219" name="テキスト ボックス 218"/>
        <xdr:cNvSpPr txBox="1"/>
      </xdr:nvSpPr>
      <xdr:spPr>
        <a:xfrm>
          <a:off x="1955800" y="138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42501</xdr:rowOff>
    </xdr:from>
    <xdr:to>
      <xdr:col>2</xdr:col>
      <xdr:colOff>127000</xdr:colOff>
      <xdr:row>82</xdr:row>
      <xdr:rowOff>144101</xdr:rowOff>
    </xdr:to>
    <xdr:sp macro="" textlink="">
      <xdr:nvSpPr>
        <xdr:cNvPr id="220" name="円/楕円 219"/>
        <xdr:cNvSpPr/>
      </xdr:nvSpPr>
      <xdr:spPr>
        <a:xfrm>
          <a:off x="1397000" y="141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154278</xdr:rowOff>
    </xdr:from>
    <xdr:ext cx="762000" cy="259045"/>
    <xdr:sp macro="" textlink="">
      <xdr:nvSpPr>
        <xdr:cNvPr id="221" name="テキスト ボックス 220"/>
        <xdr:cNvSpPr txBox="1"/>
      </xdr:nvSpPr>
      <xdr:spPr>
        <a:xfrm>
          <a:off x="1066800" y="1387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tx2">
                  <a:lumMod val="40000"/>
                  <a:lumOff val="60000"/>
                </a:schemeClr>
              </a:solidFill>
              <a:effectLst/>
              <a:latin typeface="+mn-lt"/>
              <a:ea typeface="+mn-ea"/>
              <a:cs typeface="+mn-cs"/>
            </a:rPr>
            <a:t>　  </a:t>
          </a:r>
          <a:r>
            <a:rPr lang="ja-JP" altLang="ja-JP" sz="1100">
              <a:solidFill>
                <a:schemeClr val="dk1"/>
              </a:solidFill>
              <a:effectLst/>
              <a:latin typeface="+mn-lt"/>
              <a:ea typeface="+mn-ea"/>
              <a:cs typeface="+mn-cs"/>
            </a:rPr>
            <a:t>札幌市においては、市内民間企業の給与水準との均衡を維持するため、人事委員会勧告に基づく給与の改定を行っており、ラスパイレス指数は類似団体平均</a:t>
          </a:r>
          <a:r>
            <a:rPr lang="en-US" altLang="ja-JP" sz="1100">
              <a:solidFill>
                <a:schemeClr val="dk1"/>
              </a:solidFill>
              <a:effectLst/>
              <a:latin typeface="+mn-lt"/>
              <a:ea typeface="+mn-ea"/>
              <a:cs typeface="+mn-cs"/>
            </a:rPr>
            <a:t>101.3</a:t>
          </a:r>
          <a:r>
            <a:rPr lang="ja-JP" altLang="ja-JP" sz="1100">
              <a:solidFill>
                <a:schemeClr val="dk1"/>
              </a:solidFill>
              <a:effectLst/>
              <a:latin typeface="+mn-lt"/>
              <a:ea typeface="+mn-ea"/>
              <a:cs typeface="+mn-cs"/>
            </a:rPr>
            <a:t>を下回る</a:t>
          </a:r>
          <a:r>
            <a:rPr lang="en-US" altLang="ja-JP" sz="1100">
              <a:solidFill>
                <a:schemeClr val="dk1"/>
              </a:solidFill>
              <a:effectLst/>
              <a:latin typeface="+mn-lt"/>
              <a:ea typeface="+mn-ea"/>
              <a:cs typeface="+mn-cs"/>
            </a:rPr>
            <a:t>100.2</a:t>
          </a:r>
          <a:r>
            <a:rPr lang="ja-JP" altLang="ja-JP" sz="1100">
              <a:solidFill>
                <a:schemeClr val="dk1"/>
              </a:solidFill>
              <a:effectLst/>
              <a:latin typeface="+mn-lt"/>
              <a:ea typeface="+mn-ea"/>
              <a:cs typeface="+mn-cs"/>
            </a:rPr>
            <a:t>と類似団体中</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番目に低くなっている。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今後も人事委員会勧告に基づき、給与水準の適正化に努めていく。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18445</xdr:rowOff>
    </xdr:to>
    <xdr:cxnSp macro="">
      <xdr:nvCxnSpPr>
        <xdr:cNvPr id="257" name="直線コネクタ 256"/>
        <xdr:cNvCxnSpPr/>
      </xdr:nvCxnSpPr>
      <xdr:spPr>
        <a:xfrm flipV="1">
          <a:off x="16179800" y="142258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126395</xdr:rowOff>
    </xdr:to>
    <xdr:cxnSp macro="">
      <xdr:nvCxnSpPr>
        <xdr:cNvPr id="260" name="直線コネクタ 259"/>
        <xdr:cNvCxnSpPr/>
      </xdr:nvCxnSpPr>
      <xdr:spPr>
        <a:xfrm flipV="1">
          <a:off x="15290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137886</xdr:rowOff>
    </xdr:to>
    <xdr:cxnSp macro="">
      <xdr:nvCxnSpPr>
        <xdr:cNvPr id="263" name="直線コネクタ 262"/>
        <xdr:cNvCxnSpPr/>
      </xdr:nvCxnSpPr>
      <xdr:spPr>
        <a:xfrm flipV="1">
          <a:off x="14401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137886</xdr:rowOff>
    </xdr:to>
    <xdr:cxnSp macro="">
      <xdr:nvCxnSpPr>
        <xdr:cNvPr id="266" name="直線コネクタ 265"/>
        <xdr:cNvCxnSpPr/>
      </xdr:nvCxnSpPr>
      <xdr:spPr>
        <a:xfrm>
          <a:off x="13512800" y="14271777"/>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6" name="円/楕円 275"/>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7"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8" name="円/楕円 277"/>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9" name="テキスト ボックス 278"/>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80" name="円/楕円 279"/>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81" name="テキスト ボックス 280"/>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2" name="円/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83" name="テキスト ボックス 282"/>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4" name="円/楕円 283"/>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85" name="テキスト ボックス 284"/>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2">
                  <a:lumMod val="40000"/>
                  <a:lumOff val="60000"/>
                </a:schemeClr>
              </a:solidFill>
              <a:effectLst/>
              <a:latin typeface="+mn-lt"/>
              <a:ea typeface="+mn-ea"/>
              <a:cs typeface="+mn-cs"/>
            </a:rPr>
            <a:t>  </a:t>
          </a:r>
          <a:r>
            <a:rPr lang="en-US" altLang="ja-JP" sz="1100">
              <a:solidFill>
                <a:schemeClr val="tx2">
                  <a:lumMod val="40000"/>
                  <a:lumOff val="60000"/>
                </a:schemeClr>
              </a:solidFill>
              <a:effectLst/>
              <a:latin typeface="+mn-lt"/>
              <a:ea typeface="+mn-ea"/>
              <a:cs typeface="+mn-cs"/>
            </a:rPr>
            <a:t>  </a:t>
          </a:r>
          <a:r>
            <a:rPr lang="ja-JP" altLang="ja-JP" sz="1100">
              <a:solidFill>
                <a:schemeClr val="dk1"/>
              </a:solidFill>
              <a:effectLst/>
              <a:latin typeface="+mn-lt"/>
              <a:ea typeface="+mn-ea"/>
              <a:cs typeface="+mn-cs"/>
            </a:rPr>
            <a:t>行財政改革による人員の見直し（普通会計において</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人の減）を継続し効率化な職員配置等に努めきたことにより、類似団体平均</a:t>
          </a:r>
          <a:r>
            <a:rPr lang="en-US" altLang="ja-JP" sz="1100">
              <a:solidFill>
                <a:schemeClr val="dk1"/>
              </a:solidFill>
              <a:effectLst/>
              <a:latin typeface="+mn-lt"/>
              <a:ea typeface="+mn-ea"/>
              <a:cs typeface="+mn-cs"/>
            </a:rPr>
            <a:t>6.55</a:t>
          </a:r>
          <a:r>
            <a:rPr lang="ja-JP" altLang="ja-JP" sz="1100">
              <a:solidFill>
                <a:schemeClr val="dk1"/>
              </a:solidFill>
              <a:effectLst/>
              <a:latin typeface="+mn-lt"/>
              <a:ea typeface="+mn-ea"/>
              <a:cs typeface="+mn-cs"/>
            </a:rPr>
            <a:t>人を下回る</a:t>
          </a:r>
          <a:r>
            <a:rPr lang="en-US" altLang="ja-JP" sz="1100">
              <a:solidFill>
                <a:schemeClr val="dk1"/>
              </a:solidFill>
              <a:effectLst/>
              <a:latin typeface="+mn-lt"/>
              <a:ea typeface="+mn-ea"/>
              <a:cs typeface="+mn-cs"/>
            </a:rPr>
            <a:t>5.62</a:t>
          </a:r>
          <a:r>
            <a:rPr lang="ja-JP" altLang="ja-JP" sz="1100">
              <a:solidFill>
                <a:schemeClr val="dk1"/>
              </a:solidFill>
              <a:effectLst/>
              <a:latin typeface="+mn-lt"/>
              <a:ea typeface="+mn-ea"/>
              <a:cs typeface="+mn-cs"/>
            </a:rPr>
            <a:t>人と類似団体中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番目に低くなっている。</a:t>
          </a:r>
          <a:endParaRPr lang="ja-JP" altLang="ja-JP">
            <a:effectLst/>
          </a:endParaRPr>
        </a:p>
        <a:p>
          <a:r>
            <a:rPr lang="ja-JP" altLang="ja-JP" sz="1100">
              <a:solidFill>
                <a:schemeClr val="dk1"/>
              </a:solidFill>
              <a:effectLst/>
              <a:latin typeface="+mn-lt"/>
              <a:ea typeface="+mn-ea"/>
              <a:cs typeface="+mn-cs"/>
            </a:rPr>
            <a:t>　少子高齢化に伴い、今後も保健福祉などの人的資源が必要な分野における業務増の可能性があるものの、民間活力の導入や、行政の役割が低下した分野の見直しなど、引き続き適切な定員管理に努めていく。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124460</xdr:rowOff>
    </xdr:from>
    <xdr:to>
      <xdr:col>24</xdr:col>
      <xdr:colOff>558800</xdr:colOff>
      <xdr:row>59</xdr:row>
      <xdr:rowOff>144569</xdr:rowOff>
    </xdr:to>
    <xdr:cxnSp macro="">
      <xdr:nvCxnSpPr>
        <xdr:cNvPr id="320" name="直線コネクタ 319"/>
        <xdr:cNvCxnSpPr/>
      </xdr:nvCxnSpPr>
      <xdr:spPr>
        <a:xfrm flipV="1">
          <a:off x="16179800" y="102400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59</xdr:row>
      <xdr:rowOff>144569</xdr:rowOff>
    </xdr:to>
    <xdr:cxnSp macro="">
      <xdr:nvCxnSpPr>
        <xdr:cNvPr id="323" name="直線コネクタ 322"/>
        <xdr:cNvCxnSpPr/>
      </xdr:nvCxnSpPr>
      <xdr:spPr>
        <a:xfrm>
          <a:off x="15290800" y="102601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59</xdr:row>
      <xdr:rowOff>160655</xdr:rowOff>
    </xdr:to>
    <xdr:cxnSp macro="">
      <xdr:nvCxnSpPr>
        <xdr:cNvPr id="326" name="直線コネクタ 325"/>
        <xdr:cNvCxnSpPr/>
      </xdr:nvCxnSpPr>
      <xdr:spPr>
        <a:xfrm flipV="1">
          <a:off x="14401800" y="102601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156633</xdr:rowOff>
    </xdr:from>
    <xdr:to>
      <xdr:col>21</xdr:col>
      <xdr:colOff>0</xdr:colOff>
      <xdr:row>59</xdr:row>
      <xdr:rowOff>160655</xdr:rowOff>
    </xdr:to>
    <xdr:cxnSp macro="">
      <xdr:nvCxnSpPr>
        <xdr:cNvPr id="329" name="直線コネクタ 328"/>
        <xdr:cNvCxnSpPr/>
      </xdr:nvCxnSpPr>
      <xdr:spPr>
        <a:xfrm>
          <a:off x="13512800" y="102721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9" name="円/楕円 338"/>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40"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41" name="円/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43" name="円/楕円 342"/>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44" name="テキスト ボックス 343"/>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109855</xdr:rowOff>
    </xdr:from>
    <xdr:to>
      <xdr:col>21</xdr:col>
      <xdr:colOff>50800</xdr:colOff>
      <xdr:row>60</xdr:row>
      <xdr:rowOff>40005</xdr:rowOff>
    </xdr:to>
    <xdr:sp macro="" textlink="">
      <xdr:nvSpPr>
        <xdr:cNvPr id="345" name="円/楕円 344"/>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50182</xdr:rowOff>
    </xdr:from>
    <xdr:ext cx="762000" cy="259045"/>
    <xdr:sp macro="" textlink="">
      <xdr:nvSpPr>
        <xdr:cNvPr id="346" name="テキスト ボックス 345"/>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105833</xdr:rowOff>
    </xdr:from>
    <xdr:to>
      <xdr:col>19</xdr:col>
      <xdr:colOff>533400</xdr:colOff>
      <xdr:row>60</xdr:row>
      <xdr:rowOff>35983</xdr:rowOff>
    </xdr:to>
    <xdr:sp macro="" textlink="">
      <xdr:nvSpPr>
        <xdr:cNvPr id="347" name="円/楕円 346"/>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46160</xdr:rowOff>
    </xdr:from>
    <xdr:ext cx="762000" cy="259045"/>
    <xdr:sp macro="" textlink="">
      <xdr:nvSpPr>
        <xdr:cNvPr id="348" name="テキスト ボックス 347"/>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　</a:t>
          </a:r>
          <a:r>
            <a:rPr lang="ja-JP" altLang="ja-JP" sz="1100" baseline="0">
              <a:solidFill>
                <a:schemeClr val="tx1"/>
              </a:solidFill>
              <a:effectLst/>
              <a:latin typeface="+mn-lt"/>
              <a:ea typeface="+mn-ea"/>
              <a:cs typeface="+mn-cs"/>
            </a:rPr>
            <a:t> 障がい者施策や生活保護費の増加により標準財政規模が増加（</a:t>
          </a:r>
          <a:r>
            <a:rPr lang="en-US" altLang="ja-JP" sz="1100" baseline="0">
              <a:solidFill>
                <a:schemeClr val="tx1"/>
              </a:solidFill>
              <a:effectLst/>
              <a:latin typeface="+mn-lt"/>
              <a:ea typeface="+mn-ea"/>
              <a:cs typeface="+mn-cs"/>
            </a:rPr>
            <a:t>5</a:t>
          </a:r>
          <a:r>
            <a:rPr lang="ja-JP" altLang="ja-JP" sz="1100" baseline="0">
              <a:solidFill>
                <a:schemeClr val="tx1"/>
              </a:solidFill>
              <a:effectLst/>
              <a:latin typeface="+mn-lt"/>
              <a:ea typeface="+mn-ea"/>
              <a:cs typeface="+mn-cs"/>
            </a:rPr>
            <a:t>年間で</a:t>
          </a:r>
          <a:r>
            <a:rPr lang="en-US" altLang="ja-JP" sz="1100" baseline="0">
              <a:solidFill>
                <a:schemeClr val="tx1"/>
              </a:solidFill>
              <a:effectLst/>
              <a:latin typeface="+mn-lt"/>
              <a:ea typeface="+mn-ea"/>
              <a:cs typeface="+mn-cs"/>
            </a:rPr>
            <a:t>176</a:t>
          </a:r>
          <a:r>
            <a:rPr lang="ja-JP" altLang="ja-JP" sz="1100" baseline="0">
              <a:solidFill>
                <a:schemeClr val="tx1"/>
              </a:solidFill>
              <a:effectLst/>
              <a:latin typeface="+mn-lt"/>
              <a:ea typeface="+mn-ea"/>
              <a:cs typeface="+mn-cs"/>
            </a:rPr>
            <a:t>億円の増）しているとともに、過去に借り入れた高い利率の市債の償還が進んだことで元利償還金が減少したことに加え、減債基金積立不足算定額が減少（</a:t>
          </a:r>
          <a:r>
            <a:rPr lang="en-US" altLang="ja-JP" sz="1100" baseline="0">
              <a:solidFill>
                <a:schemeClr val="tx1"/>
              </a:solidFill>
              <a:effectLst/>
              <a:latin typeface="+mn-lt"/>
              <a:ea typeface="+mn-ea"/>
              <a:cs typeface="+mn-cs"/>
            </a:rPr>
            <a:t>5</a:t>
          </a:r>
          <a:r>
            <a:rPr lang="ja-JP" altLang="ja-JP" sz="1100" baseline="0">
              <a:solidFill>
                <a:schemeClr val="tx1"/>
              </a:solidFill>
              <a:effectLst/>
              <a:latin typeface="+mn-lt"/>
              <a:ea typeface="+mn-ea"/>
              <a:cs typeface="+mn-cs"/>
            </a:rPr>
            <a:t>年間で</a:t>
          </a:r>
          <a:r>
            <a:rPr lang="en-US" altLang="ja-JP" sz="1100" baseline="0">
              <a:solidFill>
                <a:schemeClr val="tx1"/>
              </a:solidFill>
              <a:effectLst/>
              <a:latin typeface="+mn-lt"/>
              <a:ea typeface="+mn-ea"/>
              <a:cs typeface="+mn-cs"/>
            </a:rPr>
            <a:t>102</a:t>
          </a:r>
          <a:r>
            <a:rPr lang="ja-JP" altLang="ja-JP" sz="1100" baseline="0">
              <a:solidFill>
                <a:schemeClr val="tx1"/>
              </a:solidFill>
              <a:effectLst/>
              <a:latin typeface="+mn-lt"/>
              <a:ea typeface="+mn-ea"/>
              <a:cs typeface="+mn-cs"/>
            </a:rPr>
            <a:t>億円の減）していることから、類似団体平均</a:t>
          </a:r>
          <a:r>
            <a:rPr lang="en-US" altLang="ja-JP" sz="1100" baseline="0">
              <a:solidFill>
                <a:schemeClr val="tx1"/>
              </a:solidFill>
              <a:effectLst/>
              <a:latin typeface="+mn-lt"/>
              <a:ea typeface="+mn-ea"/>
              <a:cs typeface="+mn-cs"/>
            </a:rPr>
            <a:t>11.2</a:t>
          </a:r>
          <a:r>
            <a:rPr lang="ja-JP" altLang="ja-JP" sz="1100" baseline="0">
              <a:solidFill>
                <a:schemeClr val="tx1"/>
              </a:solidFill>
              <a:effectLst/>
              <a:latin typeface="+mn-lt"/>
              <a:ea typeface="+mn-ea"/>
              <a:cs typeface="+mn-cs"/>
            </a:rPr>
            <a:t>を下回る</a:t>
          </a:r>
          <a:r>
            <a:rPr lang="en-US" altLang="ja-JP" sz="1100" baseline="0">
              <a:solidFill>
                <a:schemeClr val="tx1"/>
              </a:solidFill>
              <a:effectLst/>
              <a:latin typeface="+mn-lt"/>
              <a:ea typeface="+mn-ea"/>
              <a:cs typeface="+mn-cs"/>
            </a:rPr>
            <a:t>5.9</a:t>
          </a:r>
          <a:r>
            <a:rPr lang="ja-JP" altLang="ja-JP" sz="1100" baseline="0">
              <a:solidFill>
                <a:schemeClr val="tx1"/>
              </a:solidFill>
              <a:effectLst/>
              <a:latin typeface="+mn-lt"/>
              <a:ea typeface="+mn-ea"/>
              <a:cs typeface="+mn-cs"/>
            </a:rPr>
            <a:t>と類似団体で</a:t>
          </a:r>
          <a:r>
            <a:rPr lang="en-US" altLang="ja-JP" sz="1100" baseline="0">
              <a:solidFill>
                <a:schemeClr val="tx1"/>
              </a:solidFill>
              <a:effectLst/>
              <a:latin typeface="+mn-lt"/>
              <a:ea typeface="+mn-ea"/>
              <a:cs typeface="+mn-cs"/>
            </a:rPr>
            <a:t>4</a:t>
          </a:r>
          <a:r>
            <a:rPr lang="ja-JP" altLang="ja-JP" sz="1100" baseline="0">
              <a:solidFill>
                <a:schemeClr val="tx1"/>
              </a:solidFill>
              <a:effectLst/>
              <a:latin typeface="+mn-lt"/>
              <a:ea typeface="+mn-ea"/>
              <a:cs typeface="+mn-cs"/>
            </a:rPr>
            <a:t>番目に低くなっている。</a:t>
          </a:r>
          <a:endParaRPr lang="ja-JP" altLang="ja-JP">
            <a:solidFill>
              <a:schemeClr val="tx1"/>
            </a:solidFill>
            <a:effectLst/>
          </a:endParaRPr>
        </a:p>
        <a:p>
          <a:r>
            <a:rPr lang="ja-JP" altLang="ja-JP" sz="1100" baseline="0">
              <a:solidFill>
                <a:schemeClr val="tx1"/>
              </a:solidFill>
              <a:effectLst/>
              <a:latin typeface="+mn-lt"/>
              <a:ea typeface="+mn-ea"/>
              <a:cs typeface="+mn-cs"/>
            </a:rPr>
            <a:t>　今後も、本市の将来を見据えた真に必要な分野には積極的に投資を行う一方、世代間の負担の平準化を考慮しつつ、将来世代に過度の負担を残さない財政運営を継続していく。</a:t>
          </a:r>
          <a:endParaRPr lang="ja-JP" altLang="ja-JP">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112788</xdr:rowOff>
    </xdr:from>
    <xdr:to>
      <xdr:col>24</xdr:col>
      <xdr:colOff>558800</xdr:colOff>
      <xdr:row>38</xdr:row>
      <xdr:rowOff>33262</xdr:rowOff>
    </xdr:to>
    <xdr:cxnSp macro="">
      <xdr:nvCxnSpPr>
        <xdr:cNvPr id="385" name="直線コネクタ 384"/>
        <xdr:cNvCxnSpPr/>
      </xdr:nvCxnSpPr>
      <xdr:spPr>
        <a:xfrm flipV="1">
          <a:off x="16179800" y="64564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33262</xdr:rowOff>
    </xdr:from>
    <xdr:to>
      <xdr:col>23</xdr:col>
      <xdr:colOff>406400</xdr:colOff>
      <xdr:row>38</xdr:row>
      <xdr:rowOff>136676</xdr:rowOff>
    </xdr:to>
    <xdr:cxnSp macro="">
      <xdr:nvCxnSpPr>
        <xdr:cNvPr id="388" name="直線コネクタ 387"/>
        <xdr:cNvCxnSpPr/>
      </xdr:nvCxnSpPr>
      <xdr:spPr>
        <a:xfrm flipV="1">
          <a:off x="15290800" y="65483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136676</xdr:rowOff>
    </xdr:from>
    <xdr:to>
      <xdr:col>22</xdr:col>
      <xdr:colOff>203200</xdr:colOff>
      <xdr:row>39</xdr:row>
      <xdr:rowOff>137583</xdr:rowOff>
    </xdr:to>
    <xdr:cxnSp macro="">
      <xdr:nvCxnSpPr>
        <xdr:cNvPr id="391" name="直線コネクタ 390"/>
        <xdr:cNvCxnSpPr/>
      </xdr:nvCxnSpPr>
      <xdr:spPr>
        <a:xfrm flipV="1">
          <a:off x="14401800" y="66517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40</xdr:row>
      <xdr:rowOff>138491</xdr:rowOff>
    </xdr:to>
    <xdr:cxnSp macro="">
      <xdr:nvCxnSpPr>
        <xdr:cNvPr id="394" name="直線コネクタ 393"/>
        <xdr:cNvCxnSpPr/>
      </xdr:nvCxnSpPr>
      <xdr:spPr>
        <a:xfrm flipV="1">
          <a:off x="13512800" y="68241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61988</xdr:rowOff>
    </xdr:from>
    <xdr:to>
      <xdr:col>24</xdr:col>
      <xdr:colOff>609600</xdr:colOff>
      <xdr:row>37</xdr:row>
      <xdr:rowOff>163588</xdr:rowOff>
    </xdr:to>
    <xdr:sp macro="" textlink="">
      <xdr:nvSpPr>
        <xdr:cNvPr id="404" name="円/楕円 403"/>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78515</xdr:rowOff>
    </xdr:from>
    <xdr:ext cx="762000" cy="259045"/>
    <xdr:sp macro="" textlink="">
      <xdr:nvSpPr>
        <xdr:cNvPr id="405" name="公債費負担の状況該当値テキスト"/>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153912</xdr:rowOff>
    </xdr:from>
    <xdr:to>
      <xdr:col>23</xdr:col>
      <xdr:colOff>457200</xdr:colOff>
      <xdr:row>38</xdr:row>
      <xdr:rowOff>84062</xdr:rowOff>
    </xdr:to>
    <xdr:sp macro="" textlink="">
      <xdr:nvSpPr>
        <xdr:cNvPr id="406" name="円/楕円 405"/>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94239</xdr:rowOff>
    </xdr:from>
    <xdr:ext cx="736600" cy="259045"/>
    <xdr:sp macro="" textlink="">
      <xdr:nvSpPr>
        <xdr:cNvPr id="407" name="テキスト ボックス 406"/>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85876</xdr:rowOff>
    </xdr:from>
    <xdr:to>
      <xdr:col>22</xdr:col>
      <xdr:colOff>254000</xdr:colOff>
      <xdr:row>39</xdr:row>
      <xdr:rowOff>16026</xdr:rowOff>
    </xdr:to>
    <xdr:sp macro="" textlink="">
      <xdr:nvSpPr>
        <xdr:cNvPr id="408" name="円/楕円 407"/>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26203</xdr:rowOff>
    </xdr:from>
    <xdr:ext cx="762000" cy="259045"/>
    <xdr:sp macro="" textlink="">
      <xdr:nvSpPr>
        <xdr:cNvPr id="409" name="テキスト ボックス 408"/>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10" name="円/楕円 409"/>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411" name="テキスト ボックス 410"/>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87691</xdr:rowOff>
    </xdr:from>
    <xdr:to>
      <xdr:col>19</xdr:col>
      <xdr:colOff>533400</xdr:colOff>
      <xdr:row>41</xdr:row>
      <xdr:rowOff>17841</xdr:rowOff>
    </xdr:to>
    <xdr:sp macro="" textlink="">
      <xdr:nvSpPr>
        <xdr:cNvPr id="412" name="円/楕円 411"/>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28018</xdr:rowOff>
    </xdr:from>
    <xdr:ext cx="762000" cy="259045"/>
    <xdr:sp macro="" textlink="">
      <xdr:nvSpPr>
        <xdr:cNvPr id="413" name="テキスト ボックス 412"/>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2">
                  <a:lumMod val="40000"/>
                  <a:lumOff val="60000"/>
                </a:schemeClr>
              </a:solidFill>
              <a:effectLst/>
              <a:latin typeface="+mn-lt"/>
              <a:ea typeface="+mn-ea"/>
              <a:cs typeface="+mn-cs"/>
            </a:rPr>
            <a:t>　</a:t>
          </a:r>
          <a:r>
            <a:rPr lang="en-US" altLang="ja-JP" sz="1100" b="0" i="0" baseline="0">
              <a:solidFill>
                <a:schemeClr val="tx2">
                  <a:lumMod val="40000"/>
                  <a:lumOff val="60000"/>
                </a:schemeClr>
              </a:solidFill>
              <a:effectLst/>
              <a:latin typeface="+mn-lt"/>
              <a:ea typeface="+mn-ea"/>
              <a:cs typeface="+mn-cs"/>
            </a:rPr>
            <a:t> </a:t>
          </a:r>
          <a:r>
            <a:rPr lang="ja-JP" altLang="ja-JP" sz="1100" b="0" i="0" baseline="0">
              <a:solidFill>
                <a:schemeClr val="dk1"/>
              </a:solidFill>
              <a:effectLst/>
              <a:latin typeface="+mn-lt"/>
              <a:ea typeface="+mn-ea"/>
              <a:cs typeface="+mn-cs"/>
            </a:rPr>
            <a:t>建設債等の市債残高の減少（</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774</a:t>
          </a:r>
          <a:r>
            <a:rPr lang="ja-JP" altLang="ja-JP" sz="1100" b="0" i="0" baseline="0">
              <a:solidFill>
                <a:schemeClr val="dk1"/>
              </a:solidFill>
              <a:effectLst/>
              <a:latin typeface="+mn-lt"/>
              <a:ea typeface="+mn-ea"/>
              <a:cs typeface="+mn-cs"/>
            </a:rPr>
            <a:t>億円の減）に加え、臨時財政対策債償還費の増により基準財政需要額算入見込額が増加（</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732</a:t>
          </a:r>
          <a:r>
            <a:rPr lang="ja-JP" altLang="ja-JP" sz="1100" b="0" i="0" baseline="0">
              <a:solidFill>
                <a:schemeClr val="dk1"/>
              </a:solidFill>
              <a:effectLst/>
              <a:latin typeface="+mn-lt"/>
              <a:ea typeface="+mn-ea"/>
              <a:cs typeface="+mn-cs"/>
            </a:rPr>
            <a:t>億円の増）してきたため、類似団体平均</a:t>
          </a:r>
          <a:r>
            <a:rPr lang="en-US" altLang="ja-JP" sz="1100" b="0" i="0" baseline="0">
              <a:solidFill>
                <a:schemeClr val="dk1"/>
              </a:solidFill>
              <a:effectLst/>
              <a:latin typeface="+mn-lt"/>
              <a:ea typeface="+mn-ea"/>
              <a:cs typeface="+mn-cs"/>
            </a:rPr>
            <a:t>132.4</a:t>
          </a:r>
          <a:r>
            <a:rPr lang="ja-JP" altLang="ja-JP"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72.1</a:t>
          </a:r>
          <a:r>
            <a:rPr lang="ja-JP" altLang="ja-JP" sz="1100" b="0" i="0" baseline="0">
              <a:solidFill>
                <a:schemeClr val="dk1"/>
              </a:solidFill>
              <a:effectLst/>
              <a:latin typeface="+mn-lt"/>
              <a:ea typeface="+mn-ea"/>
              <a:cs typeface="+mn-cs"/>
            </a:rPr>
            <a:t>と類似団体中</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位となっている。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今後も、本市の将来を見据えた真に必要な分野には積極的に投資を行う一方、世代間の負担の平準化を考慮しつつ、将来世代に過度の負担を残さない財政運営を継続していく。</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55855</xdr:rowOff>
    </xdr:from>
    <xdr:to>
      <xdr:col>24</xdr:col>
      <xdr:colOff>558800</xdr:colOff>
      <xdr:row>16</xdr:row>
      <xdr:rowOff>84328</xdr:rowOff>
    </xdr:to>
    <xdr:cxnSp macro="">
      <xdr:nvCxnSpPr>
        <xdr:cNvPr id="445" name="直線コネクタ 444"/>
        <xdr:cNvCxnSpPr/>
      </xdr:nvCxnSpPr>
      <xdr:spPr>
        <a:xfrm flipV="1">
          <a:off x="16179800" y="2799055"/>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146101</xdr:rowOff>
    </xdr:to>
    <xdr:cxnSp macro="">
      <xdr:nvCxnSpPr>
        <xdr:cNvPr id="448" name="直線コネクタ 447"/>
        <xdr:cNvCxnSpPr/>
      </xdr:nvCxnSpPr>
      <xdr:spPr>
        <a:xfrm flipV="1">
          <a:off x="15290800" y="2827528"/>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146101</xdr:rowOff>
    </xdr:from>
    <xdr:to>
      <xdr:col>22</xdr:col>
      <xdr:colOff>203200</xdr:colOff>
      <xdr:row>17</xdr:row>
      <xdr:rowOff>28219</xdr:rowOff>
    </xdr:to>
    <xdr:cxnSp macro="">
      <xdr:nvCxnSpPr>
        <xdr:cNvPr id="451" name="直線コネクタ 450"/>
        <xdr:cNvCxnSpPr/>
      </xdr:nvCxnSpPr>
      <xdr:spPr>
        <a:xfrm flipV="1">
          <a:off x="14401800" y="2889301"/>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28219</xdr:rowOff>
    </xdr:from>
    <xdr:to>
      <xdr:col>21</xdr:col>
      <xdr:colOff>0</xdr:colOff>
      <xdr:row>17</xdr:row>
      <xdr:rowOff>91923</xdr:rowOff>
    </xdr:to>
    <xdr:cxnSp macro="">
      <xdr:nvCxnSpPr>
        <xdr:cNvPr id="454" name="直線コネクタ 453"/>
        <xdr:cNvCxnSpPr/>
      </xdr:nvCxnSpPr>
      <xdr:spPr>
        <a:xfrm flipV="1">
          <a:off x="13512800" y="2942869"/>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5055</xdr:rowOff>
    </xdr:from>
    <xdr:to>
      <xdr:col>24</xdr:col>
      <xdr:colOff>609600</xdr:colOff>
      <xdr:row>16</xdr:row>
      <xdr:rowOff>106655</xdr:rowOff>
    </xdr:to>
    <xdr:sp macro="" textlink="">
      <xdr:nvSpPr>
        <xdr:cNvPr id="464" name="円/楕円 463"/>
        <xdr:cNvSpPr/>
      </xdr:nvSpPr>
      <xdr:spPr>
        <a:xfrm>
          <a:off x="16967200" y="2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21582</xdr:rowOff>
    </xdr:from>
    <xdr:ext cx="762000" cy="259045"/>
    <xdr:sp macro="" textlink="">
      <xdr:nvSpPr>
        <xdr:cNvPr id="465" name="将来負担の状況該当値テキスト"/>
        <xdr:cNvSpPr txBox="1"/>
      </xdr:nvSpPr>
      <xdr:spPr>
        <a:xfrm>
          <a:off x="17106900" y="259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6" name="円/楕円 465"/>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67" name="テキスト ボックス 466"/>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95301</xdr:rowOff>
    </xdr:from>
    <xdr:to>
      <xdr:col>22</xdr:col>
      <xdr:colOff>254000</xdr:colOff>
      <xdr:row>17</xdr:row>
      <xdr:rowOff>25451</xdr:rowOff>
    </xdr:to>
    <xdr:sp macro="" textlink="">
      <xdr:nvSpPr>
        <xdr:cNvPr id="468" name="円/楕円 467"/>
        <xdr:cNvSpPr/>
      </xdr:nvSpPr>
      <xdr:spPr>
        <a:xfrm>
          <a:off x="152400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35628</xdr:rowOff>
    </xdr:from>
    <xdr:ext cx="762000" cy="259045"/>
    <xdr:sp macro="" textlink="">
      <xdr:nvSpPr>
        <xdr:cNvPr id="469" name="テキスト ボックス 468"/>
        <xdr:cNvSpPr txBox="1"/>
      </xdr:nvSpPr>
      <xdr:spPr>
        <a:xfrm>
          <a:off x="14909800" y="260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148869</xdr:rowOff>
    </xdr:from>
    <xdr:to>
      <xdr:col>21</xdr:col>
      <xdr:colOff>50800</xdr:colOff>
      <xdr:row>17</xdr:row>
      <xdr:rowOff>79019</xdr:rowOff>
    </xdr:to>
    <xdr:sp macro="" textlink="">
      <xdr:nvSpPr>
        <xdr:cNvPr id="470" name="円/楕円 469"/>
        <xdr:cNvSpPr/>
      </xdr:nvSpPr>
      <xdr:spPr>
        <a:xfrm>
          <a:off x="14351000" y="28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89196</xdr:rowOff>
    </xdr:from>
    <xdr:ext cx="762000" cy="259045"/>
    <xdr:sp macro="" textlink="">
      <xdr:nvSpPr>
        <xdr:cNvPr id="471" name="テキスト ボックス 470"/>
        <xdr:cNvSpPr txBox="1"/>
      </xdr:nvSpPr>
      <xdr:spPr>
        <a:xfrm>
          <a:off x="14020800" y="266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41123</xdr:rowOff>
    </xdr:from>
    <xdr:to>
      <xdr:col>19</xdr:col>
      <xdr:colOff>533400</xdr:colOff>
      <xdr:row>17</xdr:row>
      <xdr:rowOff>142723</xdr:rowOff>
    </xdr:to>
    <xdr:sp macro="" textlink="">
      <xdr:nvSpPr>
        <xdr:cNvPr id="472" name="円/楕円 471"/>
        <xdr:cNvSpPr/>
      </xdr:nvSpPr>
      <xdr:spPr>
        <a:xfrm>
          <a:off x="13462000" y="29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152900</xdr:rowOff>
    </xdr:from>
    <xdr:ext cx="762000" cy="259045"/>
    <xdr:sp macro="" textlink="">
      <xdr:nvSpPr>
        <xdr:cNvPr id="473" name="テキスト ボックス 472"/>
        <xdr:cNvSpPr txBox="1"/>
      </xdr:nvSpPr>
      <xdr:spPr>
        <a:xfrm>
          <a:off x="13131800" y="27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1,936,016
1,926,287
1,121.26
886,462,399
877,874,559
4,611,948
445,838,774
968,211,126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人件費については、行財政改革に継続して取り組んでいることにより、類似団体平均</a:t>
          </a:r>
          <a:r>
            <a:rPr lang="en-US" altLang="ja-JP" sz="1100">
              <a:solidFill>
                <a:schemeClr val="tx1"/>
              </a:solidFill>
              <a:effectLst/>
              <a:latin typeface="+mn-lt"/>
              <a:ea typeface="+mn-ea"/>
              <a:cs typeface="+mn-cs"/>
            </a:rPr>
            <a:t>23.6</a:t>
          </a:r>
          <a:r>
            <a:rPr lang="ja-JP" altLang="ja-JP" sz="1100">
              <a:solidFill>
                <a:schemeClr val="tx1"/>
              </a:solidFill>
              <a:effectLst/>
              <a:latin typeface="+mn-lt"/>
              <a:ea typeface="+mn-ea"/>
              <a:cs typeface="+mn-cs"/>
            </a:rPr>
            <a:t>を下回る</a:t>
          </a:r>
          <a:r>
            <a:rPr lang="en-US" altLang="ja-JP" sz="1100">
              <a:solidFill>
                <a:schemeClr val="tx1"/>
              </a:solidFill>
              <a:effectLst/>
              <a:latin typeface="+mn-lt"/>
              <a:ea typeface="+mn-ea"/>
              <a:cs typeface="+mn-cs"/>
            </a:rPr>
            <a:t>19.3</a:t>
          </a:r>
          <a:r>
            <a:rPr lang="ja-JP" altLang="ja-JP"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番目に低くなっている。</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　近年は職員数がほぼ横ばいであるものの、人事委員会勧告に基づく給与改定により職員給料は減少（給料は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億円の減）しているとともに、退職者数が年々減少しており（退職者数は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160</a:t>
          </a:r>
          <a:r>
            <a:rPr lang="ja-JP" altLang="ja-JP" sz="1100">
              <a:solidFill>
                <a:schemeClr val="tx1"/>
              </a:solidFill>
              <a:effectLst/>
              <a:latin typeface="+mn-lt"/>
              <a:ea typeface="+mn-ea"/>
              <a:cs typeface="+mn-cs"/>
            </a:rPr>
            <a:t>人の減）人件費は減少（人件費は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90</a:t>
          </a:r>
          <a:r>
            <a:rPr lang="ja-JP" altLang="ja-JP" sz="1100">
              <a:solidFill>
                <a:schemeClr val="tx1"/>
              </a:solidFill>
              <a:effectLst/>
              <a:latin typeface="+mn-lt"/>
              <a:ea typeface="+mn-ea"/>
              <a:cs typeface="+mn-cs"/>
            </a:rPr>
            <a:t>億円の減）している。</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　今後も行財政改革に取り組みを継続し、効率的な職員配置を行うとともに人事委員会勧告の状況を注視し、より適正な人件費になるよう努めていく。</a:t>
          </a:r>
          <a:endParaRPr lang="ja-JP" altLang="ja-JP">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151493</xdr:rowOff>
    </xdr:from>
    <xdr:to>
      <xdr:col>7</xdr:col>
      <xdr:colOff>15875</xdr:colOff>
      <xdr:row>34</xdr:row>
      <xdr:rowOff>12700</xdr:rowOff>
    </xdr:to>
    <xdr:cxnSp macro="">
      <xdr:nvCxnSpPr>
        <xdr:cNvPr id="66" name="直線コネクタ 65"/>
        <xdr:cNvCxnSpPr/>
      </xdr:nvCxnSpPr>
      <xdr:spPr>
        <a:xfrm flipV="1">
          <a:off x="3987800" y="5809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143328</xdr:rowOff>
    </xdr:to>
    <xdr:cxnSp macro="">
      <xdr:nvCxnSpPr>
        <xdr:cNvPr id="69" name="直線コネクタ 68"/>
        <xdr:cNvCxnSpPr/>
      </xdr:nvCxnSpPr>
      <xdr:spPr>
        <a:xfrm flipV="1">
          <a:off x="3098800" y="5842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143328</xdr:rowOff>
    </xdr:from>
    <xdr:to>
      <xdr:col>4</xdr:col>
      <xdr:colOff>346075</xdr:colOff>
      <xdr:row>35</xdr:row>
      <xdr:rowOff>151493</xdr:rowOff>
    </xdr:to>
    <xdr:cxnSp macro="">
      <xdr:nvCxnSpPr>
        <xdr:cNvPr id="72" name="直線コネクタ 71"/>
        <xdr:cNvCxnSpPr/>
      </xdr:nvCxnSpPr>
      <xdr:spPr>
        <a:xfrm flipV="1">
          <a:off x="2209800" y="59726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151493</xdr:rowOff>
    </xdr:from>
    <xdr:to>
      <xdr:col>3</xdr:col>
      <xdr:colOff>142875</xdr:colOff>
      <xdr:row>35</xdr:row>
      <xdr:rowOff>167822</xdr:rowOff>
    </xdr:to>
    <xdr:cxnSp macro="">
      <xdr:nvCxnSpPr>
        <xdr:cNvPr id="75" name="直線コネクタ 74"/>
        <xdr:cNvCxnSpPr/>
      </xdr:nvCxnSpPr>
      <xdr:spPr>
        <a:xfrm flipV="1">
          <a:off x="1320800" y="6152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100693</xdr:rowOff>
    </xdr:from>
    <xdr:to>
      <xdr:col>7</xdr:col>
      <xdr:colOff>66675</xdr:colOff>
      <xdr:row>34</xdr:row>
      <xdr:rowOff>30843</xdr:rowOff>
    </xdr:to>
    <xdr:sp macro="" textlink="">
      <xdr:nvSpPr>
        <xdr:cNvPr id="85" name="円/楕円 84"/>
        <xdr:cNvSpPr/>
      </xdr:nvSpPr>
      <xdr:spPr>
        <a:xfrm>
          <a:off x="47752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9270</xdr:rowOff>
    </xdr:from>
    <xdr:ext cx="762000" cy="259045"/>
    <xdr:sp macro="" textlink="">
      <xdr:nvSpPr>
        <xdr:cNvPr id="86" name="人件費該当値テキスト"/>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7" name="円/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92528</xdr:rowOff>
    </xdr:from>
    <xdr:to>
      <xdr:col>4</xdr:col>
      <xdr:colOff>396875</xdr:colOff>
      <xdr:row>35</xdr:row>
      <xdr:rowOff>22678</xdr:rowOff>
    </xdr:to>
    <xdr:sp macro="" textlink="">
      <xdr:nvSpPr>
        <xdr:cNvPr id="89" name="円/楕円 88"/>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32855</xdr:rowOff>
    </xdr:from>
    <xdr:ext cx="762000" cy="259045"/>
    <xdr:sp macro="" textlink="">
      <xdr:nvSpPr>
        <xdr:cNvPr id="90" name="テキスト ボックス 89"/>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1" name="円/楕円 90"/>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2" name="テキスト ボックス 91"/>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117022</xdr:rowOff>
    </xdr:from>
    <xdr:to>
      <xdr:col>1</xdr:col>
      <xdr:colOff>676275</xdr:colOff>
      <xdr:row>36</xdr:row>
      <xdr:rowOff>47172</xdr:rowOff>
    </xdr:to>
    <xdr:sp macro="" textlink="">
      <xdr:nvSpPr>
        <xdr:cNvPr id="93" name="円/楕円 92"/>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57349</xdr:rowOff>
    </xdr:from>
    <xdr:ext cx="762000" cy="259045"/>
    <xdr:sp macro="" textlink="">
      <xdr:nvSpPr>
        <xdr:cNvPr id="94" name="テキスト ボックス 93"/>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rgbClr val="92D050"/>
              </a:solidFill>
              <a:effectLst/>
              <a:latin typeface="+mn-lt"/>
              <a:ea typeface="+mn-ea"/>
              <a:cs typeface="+mn-cs"/>
            </a:rPr>
            <a:t>　 </a:t>
          </a:r>
          <a:r>
            <a:rPr lang="ja-JP" altLang="ja-JP" sz="1100">
              <a:solidFill>
                <a:schemeClr val="dk1"/>
              </a:solidFill>
              <a:effectLst/>
              <a:latin typeface="+mn-lt"/>
              <a:ea typeface="+mn-ea"/>
              <a:cs typeface="+mn-cs"/>
            </a:rPr>
            <a:t>消費税増税の影響や電気料値上げの影響等により前年度から増加したものの、類似団体平均</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を下回る</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と類似団体</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番目に低くなっている。</a:t>
          </a:r>
          <a:endParaRPr lang="ja-JP" altLang="ja-JP">
            <a:effectLst/>
          </a:endParaRPr>
        </a:p>
        <a:p>
          <a:pPr eaLnBrk="1" fontAlgn="auto" latinLnBrk="0" hangingPunct="1"/>
          <a:r>
            <a:rPr lang="en-US"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今後も</a:t>
          </a:r>
          <a:r>
            <a:rPr lang="ja-JP" altLang="ja-JP" sz="1100">
              <a:solidFill>
                <a:schemeClr val="dk1"/>
              </a:solidFill>
              <a:effectLst/>
              <a:latin typeface="+mn-lt"/>
              <a:ea typeface="+mn-ea"/>
              <a:cs typeface="+mn-cs"/>
            </a:rPr>
            <a:t>引き続き物件費の削減に努めていく。</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152400</xdr:rowOff>
    </xdr:to>
    <xdr:cxnSp macro="">
      <xdr:nvCxnSpPr>
        <xdr:cNvPr id="127" name="直線コネクタ 126"/>
        <xdr:cNvCxnSpPr/>
      </xdr:nvCxnSpPr>
      <xdr:spPr>
        <a:xfrm>
          <a:off x="15671800" y="2489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88900</xdr:rowOff>
    </xdr:to>
    <xdr:cxnSp macro="">
      <xdr:nvCxnSpPr>
        <xdr:cNvPr id="130" name="直線コネクタ 129"/>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88900</xdr:rowOff>
    </xdr:to>
    <xdr:cxnSp macro="">
      <xdr:nvCxnSpPr>
        <xdr:cNvPr id="133" name="直線コネクタ 132"/>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5" name="テキスト ボックス 134"/>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88900</xdr:rowOff>
    </xdr:to>
    <xdr:cxnSp macro="">
      <xdr:nvCxnSpPr>
        <xdr:cNvPr id="136" name="直線コネクタ 135"/>
        <xdr:cNvCxnSpPr/>
      </xdr:nvCxnSpPr>
      <xdr:spPr>
        <a:xfrm>
          <a:off x="13004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4" name="円/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扶助費は、類似団体平均</a:t>
          </a:r>
          <a:r>
            <a:rPr lang="en-US" altLang="ja-JP" sz="1100">
              <a:solidFill>
                <a:schemeClr val="tx1"/>
              </a:solidFill>
              <a:effectLst/>
              <a:latin typeface="+mn-lt"/>
              <a:ea typeface="+mn-ea"/>
              <a:cs typeface="+mn-cs"/>
            </a:rPr>
            <a:t>16.7</a:t>
          </a:r>
          <a:r>
            <a:rPr lang="ja-JP" altLang="ja-JP" sz="1100">
              <a:solidFill>
                <a:schemeClr val="tx1"/>
              </a:solidFill>
              <a:effectLst/>
              <a:latin typeface="+mn-lt"/>
              <a:ea typeface="+mn-ea"/>
              <a:cs typeface="+mn-cs"/>
            </a:rPr>
            <a:t>を上回る</a:t>
          </a:r>
          <a:r>
            <a:rPr lang="en-US" altLang="ja-JP" sz="1100">
              <a:solidFill>
                <a:schemeClr val="tx1"/>
              </a:solidFill>
              <a:effectLst/>
              <a:latin typeface="+mn-lt"/>
              <a:ea typeface="+mn-ea"/>
              <a:cs typeface="+mn-cs"/>
            </a:rPr>
            <a:t>17.9</a:t>
          </a:r>
          <a:r>
            <a:rPr lang="ja-JP" altLang="ja-JP"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位となっており、近年の厳しい社会情勢や高齢化等による生活保護費の増加や利用者数の増加による</a:t>
          </a:r>
          <a:r>
            <a:rPr lang="ja-JP" altLang="en-US" sz="1100">
              <a:solidFill>
                <a:schemeClr val="tx1"/>
              </a:solidFill>
              <a:effectLst/>
              <a:latin typeface="+mn-lt"/>
              <a:ea typeface="+mn-ea"/>
              <a:cs typeface="+mn-cs"/>
            </a:rPr>
            <a:t>障がい</a:t>
          </a:r>
          <a:r>
            <a:rPr lang="ja-JP" altLang="ja-JP" sz="1100">
              <a:solidFill>
                <a:schemeClr val="tx1"/>
              </a:solidFill>
              <a:effectLst/>
              <a:latin typeface="+mn-lt"/>
              <a:ea typeface="+mn-ea"/>
              <a:cs typeface="+mn-cs"/>
            </a:rPr>
            <a:t>福祉費等の増加傾向に変化が見られず、高い水準で推移している（扶助費は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423</a:t>
          </a:r>
          <a:r>
            <a:rPr lang="ja-JP" altLang="ja-JP" sz="1100">
              <a:solidFill>
                <a:schemeClr val="tx1"/>
              </a:solidFill>
              <a:effectLst/>
              <a:latin typeface="+mn-lt"/>
              <a:ea typeface="+mn-ea"/>
              <a:cs typeface="+mn-cs"/>
            </a:rPr>
            <a:t>億円の増）。</a:t>
          </a:r>
          <a:endParaRPr lang="ja-JP" altLang="ja-JP">
            <a:solidFill>
              <a:schemeClr val="tx1"/>
            </a:solidFill>
            <a:effectLst/>
          </a:endParaRPr>
        </a:p>
        <a:p>
          <a:r>
            <a:rPr lang="ja-JP" altLang="ja-JP" sz="1100">
              <a:solidFill>
                <a:schemeClr val="tx1"/>
              </a:solidFill>
              <a:effectLst/>
              <a:latin typeface="+mn-lt"/>
              <a:ea typeface="+mn-ea"/>
              <a:cs typeface="+mn-cs"/>
            </a:rPr>
            <a:t>　今後も、少子高齢化等により財政需要はさらに拡大することが想定されるなか、持続可能な財政運営に向けて、行財政改革に努めていく。</a:t>
          </a:r>
          <a:endParaRPr lang="ja-JP" altLang="ja-JP">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60</xdr:row>
      <xdr:rowOff>29028</xdr:rowOff>
    </xdr:to>
    <xdr:cxnSp macro="">
      <xdr:nvCxnSpPr>
        <xdr:cNvPr id="190" name="直線コネクタ 189"/>
        <xdr:cNvCxnSpPr/>
      </xdr:nvCxnSpPr>
      <xdr:spPr>
        <a:xfrm>
          <a:off x="3987800" y="101200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53522</xdr:rowOff>
    </xdr:to>
    <xdr:cxnSp macro="">
      <xdr:nvCxnSpPr>
        <xdr:cNvPr id="193" name="直線コネクタ 192"/>
        <xdr:cNvCxnSpPr/>
      </xdr:nvCxnSpPr>
      <xdr:spPr>
        <a:xfrm flipV="1">
          <a:off x="3098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59</xdr:row>
      <xdr:rowOff>53522</xdr:rowOff>
    </xdr:to>
    <xdr:cxnSp macro="">
      <xdr:nvCxnSpPr>
        <xdr:cNvPr id="196" name="直線コネクタ 195"/>
        <xdr:cNvCxnSpPr/>
      </xdr:nvCxnSpPr>
      <xdr:spPr>
        <a:xfrm>
          <a:off x="2209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45357</xdr:rowOff>
    </xdr:to>
    <xdr:cxnSp macro="">
      <xdr:nvCxnSpPr>
        <xdr:cNvPr id="199" name="直線コネクタ 198"/>
        <xdr:cNvCxnSpPr/>
      </xdr:nvCxnSpPr>
      <xdr:spPr>
        <a:xfrm flipV="1">
          <a:off x="1320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9" name="円/楕円 208"/>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10"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11" name="円/楕円 210"/>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12" name="テキスト ボックス 211"/>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3" name="円/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7" name="円/楕円 216"/>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8" name="テキスト ボックス 217"/>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tx1"/>
              </a:solidFill>
              <a:effectLst/>
              <a:latin typeface="+mn-lt"/>
              <a:ea typeface="+mn-ea"/>
              <a:cs typeface="+mn-cs"/>
            </a:rPr>
            <a:t>　類似団体ではほとんど行われていない除雪費（平成</a:t>
          </a:r>
          <a:r>
            <a:rPr lang="en-US" altLang="ja-JP" sz="1100">
              <a:solidFill>
                <a:schemeClr val="tx1"/>
              </a:solidFill>
              <a:effectLst/>
              <a:latin typeface="+mn-lt"/>
              <a:ea typeface="+mn-ea"/>
              <a:cs typeface="+mn-cs"/>
            </a:rPr>
            <a:t>22</a:t>
          </a:r>
          <a:r>
            <a:rPr lang="ja-JP" altLang="ja-JP" sz="1100">
              <a:solidFill>
                <a:schemeClr val="tx1"/>
              </a:solidFill>
              <a:effectLst/>
              <a:latin typeface="+mn-lt"/>
              <a:ea typeface="+mn-ea"/>
              <a:cs typeface="+mn-cs"/>
            </a:rPr>
            <a:t>年度決算から順に</a:t>
          </a:r>
          <a:r>
            <a:rPr lang="en-US" altLang="ja-JP" sz="1100">
              <a:solidFill>
                <a:schemeClr val="tx1"/>
              </a:solidFill>
              <a:effectLst/>
              <a:latin typeface="+mn-lt"/>
              <a:ea typeface="+mn-ea"/>
              <a:cs typeface="+mn-cs"/>
            </a:rPr>
            <a:t>159</a:t>
          </a:r>
          <a:r>
            <a:rPr lang="ja-JP" altLang="ja-JP" sz="1100">
              <a:solidFill>
                <a:schemeClr val="tx1"/>
              </a:solidFill>
              <a:effectLst/>
              <a:latin typeface="+mn-lt"/>
              <a:ea typeface="+mn-ea"/>
              <a:cs typeface="+mn-cs"/>
            </a:rPr>
            <a:t>億円、</a:t>
          </a:r>
          <a:r>
            <a:rPr lang="en-US" altLang="ja-JP" sz="1100">
              <a:solidFill>
                <a:schemeClr val="tx1"/>
              </a:solidFill>
              <a:effectLst/>
              <a:latin typeface="+mn-lt"/>
              <a:ea typeface="+mn-ea"/>
              <a:cs typeface="+mn-cs"/>
            </a:rPr>
            <a:t>157</a:t>
          </a:r>
          <a:r>
            <a:rPr lang="ja-JP" altLang="ja-JP" sz="1100">
              <a:solidFill>
                <a:schemeClr val="tx1"/>
              </a:solidFill>
              <a:effectLst/>
              <a:latin typeface="+mn-lt"/>
              <a:ea typeface="+mn-ea"/>
              <a:cs typeface="+mn-cs"/>
            </a:rPr>
            <a:t>億円、</a:t>
          </a:r>
          <a:r>
            <a:rPr lang="en-US" altLang="ja-JP" sz="1100">
              <a:solidFill>
                <a:schemeClr val="tx1"/>
              </a:solidFill>
              <a:effectLst/>
              <a:latin typeface="+mn-lt"/>
              <a:ea typeface="+mn-ea"/>
              <a:cs typeface="+mn-cs"/>
            </a:rPr>
            <a:t>213</a:t>
          </a:r>
          <a:r>
            <a:rPr lang="ja-JP" altLang="ja-JP" sz="1100">
              <a:solidFill>
                <a:schemeClr val="tx1"/>
              </a:solidFill>
              <a:effectLst/>
              <a:latin typeface="+mn-lt"/>
              <a:ea typeface="+mn-ea"/>
              <a:cs typeface="+mn-cs"/>
            </a:rPr>
            <a:t>億円、</a:t>
          </a:r>
          <a:r>
            <a:rPr lang="en-US" altLang="ja-JP" sz="1100">
              <a:solidFill>
                <a:schemeClr val="tx1"/>
              </a:solidFill>
              <a:effectLst/>
              <a:latin typeface="+mn-lt"/>
              <a:ea typeface="+mn-ea"/>
              <a:cs typeface="+mn-cs"/>
            </a:rPr>
            <a:t>197</a:t>
          </a:r>
          <a:r>
            <a:rPr lang="ja-JP" altLang="ja-JP" sz="1100">
              <a:solidFill>
                <a:schemeClr val="tx1"/>
              </a:solidFill>
              <a:effectLst/>
              <a:latin typeface="+mn-lt"/>
              <a:ea typeface="+mn-ea"/>
              <a:cs typeface="+mn-cs"/>
            </a:rPr>
            <a:t>億円、</a:t>
          </a:r>
          <a:r>
            <a:rPr lang="en-US" altLang="ja-JP" sz="1100">
              <a:solidFill>
                <a:schemeClr val="tx1"/>
              </a:solidFill>
              <a:effectLst/>
              <a:latin typeface="+mn-lt"/>
              <a:ea typeface="+mn-ea"/>
              <a:cs typeface="+mn-cs"/>
            </a:rPr>
            <a:t>211</a:t>
          </a:r>
          <a:r>
            <a:rPr lang="ja-JP" altLang="ja-JP" sz="1100">
              <a:solidFill>
                <a:schemeClr val="tx1"/>
              </a:solidFill>
              <a:effectLst/>
              <a:latin typeface="+mn-lt"/>
              <a:ea typeface="+mn-ea"/>
              <a:cs typeface="+mn-cs"/>
            </a:rPr>
            <a:t>億円）が含まれており、労務単価の上昇等により決算額が増加傾向にあることや、国民健康保険会計・介護保険会計への繰出金、後期高齢者療養給付費負担金等の増加により、類似団体中最も高い水準となっている。</a:t>
          </a:r>
          <a:endParaRPr lang="ja-JP" altLang="ja-JP">
            <a:solidFill>
              <a:schemeClr val="tx1"/>
            </a:solidFill>
            <a:effectLst/>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今後も少子高齢化の進展などによりこの傾向は続くことが見込まれるため、引き続き事業の見直し等により、経費の縮減に努めていく。</a:t>
          </a:r>
          <a:endParaRPr lang="ja-JP" altLang="ja-JP">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127000</xdr:rowOff>
    </xdr:from>
    <xdr:to>
      <xdr:col>24</xdr:col>
      <xdr:colOff>31750</xdr:colOff>
      <xdr:row>62</xdr:row>
      <xdr:rowOff>50800</xdr:rowOff>
    </xdr:to>
    <xdr:cxnSp macro="">
      <xdr:nvCxnSpPr>
        <xdr:cNvPr id="251" name="直線コネクタ 250"/>
        <xdr:cNvCxnSpPr/>
      </xdr:nvCxnSpPr>
      <xdr:spPr>
        <a:xfrm>
          <a:off x="15671800" y="10585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146050</xdr:rowOff>
    </xdr:from>
    <xdr:to>
      <xdr:col>22</xdr:col>
      <xdr:colOff>565150</xdr:colOff>
      <xdr:row>61</xdr:row>
      <xdr:rowOff>127000</xdr:rowOff>
    </xdr:to>
    <xdr:cxnSp macro="">
      <xdr:nvCxnSpPr>
        <xdr:cNvPr id="254" name="直線コネクタ 253"/>
        <xdr:cNvCxnSpPr/>
      </xdr:nvCxnSpPr>
      <xdr:spPr>
        <a:xfrm>
          <a:off x="14782800" y="10433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165100</xdr:rowOff>
    </xdr:from>
    <xdr:to>
      <xdr:col>21</xdr:col>
      <xdr:colOff>361950</xdr:colOff>
      <xdr:row>60</xdr:row>
      <xdr:rowOff>146050</xdr:rowOff>
    </xdr:to>
    <xdr:cxnSp macro="">
      <xdr:nvCxnSpPr>
        <xdr:cNvPr id="257" name="直線コネクタ 256"/>
        <xdr:cNvCxnSpPr/>
      </xdr:nvCxnSpPr>
      <xdr:spPr>
        <a:xfrm>
          <a:off x="13893800" y="10280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146050</xdr:rowOff>
    </xdr:from>
    <xdr:to>
      <xdr:col>20</xdr:col>
      <xdr:colOff>158750</xdr:colOff>
      <xdr:row>59</xdr:row>
      <xdr:rowOff>165100</xdr:rowOff>
    </xdr:to>
    <xdr:cxnSp macro="">
      <xdr:nvCxnSpPr>
        <xdr:cNvPr id="260" name="直線コネクタ 259"/>
        <xdr:cNvCxnSpPr/>
      </xdr:nvCxnSpPr>
      <xdr:spPr>
        <a:xfrm>
          <a:off x="13004800" y="10090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62</xdr:row>
      <xdr:rowOff>0</xdr:rowOff>
    </xdr:from>
    <xdr:to>
      <xdr:col>24</xdr:col>
      <xdr:colOff>82550</xdr:colOff>
      <xdr:row>62</xdr:row>
      <xdr:rowOff>101600</xdr:rowOff>
    </xdr:to>
    <xdr:sp macro="" textlink="">
      <xdr:nvSpPr>
        <xdr:cNvPr id="270" name="円/楕円 269"/>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80027</xdr:rowOff>
    </xdr:from>
    <xdr:ext cx="762000" cy="259045"/>
    <xdr:sp macro="" textlink="">
      <xdr:nvSpPr>
        <xdr:cNvPr id="271" name="その他該当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76200</xdr:rowOff>
    </xdr:from>
    <xdr:to>
      <xdr:col>22</xdr:col>
      <xdr:colOff>615950</xdr:colOff>
      <xdr:row>62</xdr:row>
      <xdr:rowOff>6350</xdr:rowOff>
    </xdr:to>
    <xdr:sp macro="" textlink="">
      <xdr:nvSpPr>
        <xdr:cNvPr id="272" name="円/楕円 271"/>
        <xdr:cNvSpPr/>
      </xdr:nvSpPr>
      <xdr:spPr>
        <a:xfrm>
          <a:off x="15621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162577</xdr:rowOff>
    </xdr:from>
    <xdr:ext cx="736600" cy="259045"/>
    <xdr:sp macro="" textlink="">
      <xdr:nvSpPr>
        <xdr:cNvPr id="273" name="テキスト ボックス 272"/>
        <xdr:cNvSpPr txBox="1"/>
      </xdr:nvSpPr>
      <xdr:spPr>
        <a:xfrm>
          <a:off x="15290800" y="106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95250</xdr:rowOff>
    </xdr:from>
    <xdr:to>
      <xdr:col>21</xdr:col>
      <xdr:colOff>412750</xdr:colOff>
      <xdr:row>61</xdr:row>
      <xdr:rowOff>25400</xdr:rowOff>
    </xdr:to>
    <xdr:sp macro="" textlink="">
      <xdr:nvSpPr>
        <xdr:cNvPr id="274" name="円/楕円 273"/>
        <xdr:cNvSpPr/>
      </xdr:nvSpPr>
      <xdr:spPr>
        <a:xfrm>
          <a:off x="1473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10177</xdr:rowOff>
    </xdr:from>
    <xdr:ext cx="762000" cy="259045"/>
    <xdr:sp macro="" textlink="">
      <xdr:nvSpPr>
        <xdr:cNvPr id="275" name="テキスト ボックス 274"/>
        <xdr:cNvSpPr txBox="1"/>
      </xdr:nvSpPr>
      <xdr:spPr>
        <a:xfrm>
          <a:off x="1440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114300</xdr:rowOff>
    </xdr:from>
    <xdr:to>
      <xdr:col>20</xdr:col>
      <xdr:colOff>209550</xdr:colOff>
      <xdr:row>60</xdr:row>
      <xdr:rowOff>44450</xdr:rowOff>
    </xdr:to>
    <xdr:sp macro="" textlink="">
      <xdr:nvSpPr>
        <xdr:cNvPr id="276" name="円/楕円 275"/>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29227</xdr:rowOff>
    </xdr:from>
    <xdr:ext cx="762000" cy="259045"/>
    <xdr:sp macro="" textlink="">
      <xdr:nvSpPr>
        <xdr:cNvPr id="277" name="テキスト ボックス 276"/>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95250</xdr:rowOff>
    </xdr:from>
    <xdr:to>
      <xdr:col>19</xdr:col>
      <xdr:colOff>6350</xdr:colOff>
      <xdr:row>59</xdr:row>
      <xdr:rowOff>25400</xdr:rowOff>
    </xdr:to>
    <xdr:sp macro="" textlink="">
      <xdr:nvSpPr>
        <xdr:cNvPr id="278" name="円/楕円 277"/>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10177</xdr:rowOff>
    </xdr:from>
    <xdr:ext cx="762000" cy="259045"/>
    <xdr:sp macro="" textlink="">
      <xdr:nvSpPr>
        <xdr:cNvPr id="279" name="テキスト ボックス 278"/>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rgbClr val="92D050"/>
              </a:solidFill>
              <a:effectLst/>
              <a:latin typeface="+mn-lt"/>
              <a:ea typeface="+mn-ea"/>
              <a:cs typeface="+mn-cs"/>
            </a:rPr>
            <a:t>　</a:t>
          </a:r>
          <a:r>
            <a:rPr lang="en-US" altLang="ja-JP" sz="1100">
              <a:solidFill>
                <a:srgbClr val="92D050"/>
              </a:solidFill>
              <a:effectLst/>
              <a:latin typeface="+mn-lt"/>
              <a:ea typeface="+mn-ea"/>
              <a:cs typeface="+mn-cs"/>
            </a:rPr>
            <a:t> </a:t>
          </a:r>
          <a:r>
            <a:rPr lang="ja-JP" altLang="ja-JP" sz="1100">
              <a:solidFill>
                <a:schemeClr val="dk1"/>
              </a:solidFill>
              <a:effectLst/>
              <a:latin typeface="+mn-lt"/>
              <a:ea typeface="+mn-ea"/>
              <a:cs typeface="+mn-cs"/>
            </a:rPr>
            <a:t>企業会計への元利償還金繰出金等の減により前年度より減少したものの、　備荒資金納付金等が増となったため、類似団体平均</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を上回る</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となっている。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今後も企業会計への元利償還金繰出金等の減少が想定されるが、更なる事業の見直し等により、経費の縮減に努めていく。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50800</xdr:rowOff>
    </xdr:to>
    <xdr:cxnSp macro="">
      <xdr:nvCxnSpPr>
        <xdr:cNvPr id="312" name="直線コネクタ 311"/>
        <xdr:cNvCxnSpPr/>
      </xdr:nvCxnSpPr>
      <xdr:spPr>
        <a:xfrm flipV="1">
          <a:off x="15671800" y="6718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50800</xdr:rowOff>
    </xdr:from>
    <xdr:to>
      <xdr:col>22</xdr:col>
      <xdr:colOff>565150</xdr:colOff>
      <xdr:row>39</xdr:row>
      <xdr:rowOff>146050</xdr:rowOff>
    </xdr:to>
    <xdr:cxnSp macro="">
      <xdr:nvCxnSpPr>
        <xdr:cNvPr id="315" name="直線コネクタ 314"/>
        <xdr:cNvCxnSpPr/>
      </xdr:nvCxnSpPr>
      <xdr:spPr>
        <a:xfrm flipV="1">
          <a:off x="14782800" y="6737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111777</xdr:rowOff>
    </xdr:from>
    <xdr:ext cx="736600" cy="259045"/>
    <xdr:sp macro="" textlink="">
      <xdr:nvSpPr>
        <xdr:cNvPr id="317" name="テキスト ボックス 316"/>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146050</xdr:rowOff>
    </xdr:from>
    <xdr:to>
      <xdr:col>21</xdr:col>
      <xdr:colOff>361950</xdr:colOff>
      <xdr:row>40</xdr:row>
      <xdr:rowOff>88900</xdr:rowOff>
    </xdr:to>
    <xdr:cxnSp macro="">
      <xdr:nvCxnSpPr>
        <xdr:cNvPr id="318" name="直線コネクタ 317"/>
        <xdr:cNvCxnSpPr/>
      </xdr:nvCxnSpPr>
      <xdr:spPr>
        <a:xfrm flipV="1">
          <a:off x="13893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20" name="テキスト ボックス 319"/>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88900</xdr:rowOff>
    </xdr:to>
    <xdr:cxnSp macro="">
      <xdr:nvCxnSpPr>
        <xdr:cNvPr id="321" name="直線コネクタ 320"/>
        <xdr:cNvCxnSpPr/>
      </xdr:nvCxnSpPr>
      <xdr:spPr>
        <a:xfrm>
          <a:off x="13004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25" name="テキスト ボックス 324"/>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152400</xdr:rowOff>
    </xdr:from>
    <xdr:to>
      <xdr:col>24</xdr:col>
      <xdr:colOff>82550</xdr:colOff>
      <xdr:row>39</xdr:row>
      <xdr:rowOff>82550</xdr:rowOff>
    </xdr:to>
    <xdr:sp macro="" textlink="">
      <xdr:nvSpPr>
        <xdr:cNvPr id="331" name="円/楕円 330"/>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124477</xdr:rowOff>
    </xdr:from>
    <xdr:ext cx="762000" cy="259045"/>
    <xdr:sp macro="" textlink="">
      <xdr:nvSpPr>
        <xdr:cNvPr id="332"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0</xdr:rowOff>
    </xdr:from>
    <xdr:to>
      <xdr:col>22</xdr:col>
      <xdr:colOff>615950</xdr:colOff>
      <xdr:row>39</xdr:row>
      <xdr:rowOff>101600</xdr:rowOff>
    </xdr:to>
    <xdr:sp macro="" textlink="">
      <xdr:nvSpPr>
        <xdr:cNvPr id="333" name="円/楕円 332"/>
        <xdr:cNvSpPr/>
      </xdr:nvSpPr>
      <xdr:spPr>
        <a:xfrm>
          <a:off x="15621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86377</xdr:rowOff>
    </xdr:from>
    <xdr:ext cx="736600" cy="259045"/>
    <xdr:sp macro="" textlink="">
      <xdr:nvSpPr>
        <xdr:cNvPr id="334" name="テキスト ボックス 333"/>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95250</xdr:rowOff>
    </xdr:from>
    <xdr:to>
      <xdr:col>21</xdr:col>
      <xdr:colOff>412750</xdr:colOff>
      <xdr:row>40</xdr:row>
      <xdr:rowOff>25400</xdr:rowOff>
    </xdr:to>
    <xdr:sp macro="" textlink="">
      <xdr:nvSpPr>
        <xdr:cNvPr id="335" name="円/楕円 334"/>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36" name="テキスト ボックス 335"/>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133350</xdr:rowOff>
    </xdr:from>
    <xdr:to>
      <xdr:col>19</xdr:col>
      <xdr:colOff>6350</xdr:colOff>
      <xdr:row>40</xdr:row>
      <xdr:rowOff>63500</xdr:rowOff>
    </xdr:to>
    <xdr:sp macro="" textlink="">
      <xdr:nvSpPr>
        <xdr:cNvPr id="339" name="円/楕円 338"/>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48277</xdr:rowOff>
    </xdr:from>
    <xdr:ext cx="762000" cy="259045"/>
    <xdr:sp macro="" textlink="">
      <xdr:nvSpPr>
        <xdr:cNvPr id="340" name="テキスト ボックス 339"/>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行財政改革による継続した建設債の発行額縮減等により、建設債の元利償還金が減少し、平成</a:t>
          </a:r>
          <a:r>
            <a:rPr lang="en-US" altLang="ja-JP" sz="1100">
              <a:solidFill>
                <a:schemeClr val="tx1"/>
              </a:solidFill>
              <a:effectLst/>
              <a:latin typeface="+mn-lt"/>
              <a:ea typeface="+mn-ea"/>
              <a:cs typeface="+mn-cs"/>
            </a:rPr>
            <a:t>22</a:t>
          </a:r>
          <a:r>
            <a:rPr lang="ja-JP" altLang="ja-JP" sz="1100">
              <a:solidFill>
                <a:schemeClr val="tx1"/>
              </a:solidFill>
              <a:effectLst/>
              <a:latin typeface="+mn-lt"/>
              <a:ea typeface="+mn-ea"/>
              <a:cs typeface="+mn-cs"/>
            </a:rPr>
            <a:t>年以降公債費は減少している（公債費は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191</a:t>
          </a:r>
          <a:r>
            <a:rPr lang="ja-JP" altLang="ja-JP" sz="1100">
              <a:solidFill>
                <a:schemeClr val="tx1"/>
              </a:solidFill>
              <a:effectLst/>
              <a:latin typeface="+mn-lt"/>
              <a:ea typeface="+mn-ea"/>
              <a:cs typeface="+mn-cs"/>
            </a:rPr>
            <a:t>億円の減）。類似団体平均の</a:t>
          </a:r>
          <a:r>
            <a:rPr lang="en-US" altLang="ja-JP" sz="1100">
              <a:solidFill>
                <a:schemeClr val="tx1"/>
              </a:solidFill>
              <a:effectLst/>
              <a:latin typeface="+mn-lt"/>
              <a:ea typeface="+mn-ea"/>
              <a:cs typeface="+mn-cs"/>
            </a:rPr>
            <a:t>22.3</a:t>
          </a:r>
          <a:r>
            <a:rPr lang="ja-JP" altLang="ja-JP" sz="1100">
              <a:solidFill>
                <a:schemeClr val="tx1"/>
              </a:solidFill>
              <a:effectLst/>
              <a:latin typeface="+mn-lt"/>
              <a:ea typeface="+mn-ea"/>
              <a:cs typeface="+mn-cs"/>
            </a:rPr>
            <a:t>を下回る</a:t>
          </a:r>
          <a:r>
            <a:rPr lang="en-US" altLang="ja-JP" sz="1100">
              <a:solidFill>
                <a:schemeClr val="tx1"/>
              </a:solidFill>
              <a:effectLst/>
              <a:latin typeface="+mn-lt"/>
              <a:ea typeface="+mn-ea"/>
              <a:cs typeface="+mn-cs"/>
            </a:rPr>
            <a:t>17.2</a:t>
          </a:r>
          <a:r>
            <a:rPr lang="ja-JP" altLang="ja-JP"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番目に低くなっている。</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　ただし、今後は、公共施設の老朽化に伴う更新費用の増加により公債費の増加が想定されているため、引き続き、本市の将来を見据えた真に必要な分野への投資を行う一方、世代間の負担の平準化を考慮しつつ、将来世代に過度の負担を残さない財政運営に努めていく。</a:t>
          </a:r>
          <a:endParaRPr lang="ja-JP" altLang="ja-JP">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7257</xdr:rowOff>
    </xdr:from>
    <xdr:to>
      <xdr:col>7</xdr:col>
      <xdr:colOff>15875</xdr:colOff>
      <xdr:row>74</xdr:row>
      <xdr:rowOff>29028</xdr:rowOff>
    </xdr:to>
    <xdr:cxnSp macro="">
      <xdr:nvCxnSpPr>
        <xdr:cNvPr id="375" name="直線コネクタ 374"/>
        <xdr:cNvCxnSpPr/>
      </xdr:nvCxnSpPr>
      <xdr:spPr>
        <a:xfrm flipV="1">
          <a:off x="3987800" y="12694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29028</xdr:rowOff>
    </xdr:from>
    <xdr:to>
      <xdr:col>5</xdr:col>
      <xdr:colOff>549275</xdr:colOff>
      <xdr:row>74</xdr:row>
      <xdr:rowOff>159657</xdr:rowOff>
    </xdr:to>
    <xdr:cxnSp macro="">
      <xdr:nvCxnSpPr>
        <xdr:cNvPr id="378" name="直線コネクタ 377"/>
        <xdr:cNvCxnSpPr/>
      </xdr:nvCxnSpPr>
      <xdr:spPr>
        <a:xfrm flipV="1">
          <a:off x="3098800" y="12716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159657</xdr:rowOff>
    </xdr:from>
    <xdr:to>
      <xdr:col>4</xdr:col>
      <xdr:colOff>346075</xdr:colOff>
      <xdr:row>74</xdr:row>
      <xdr:rowOff>159657</xdr:rowOff>
    </xdr:to>
    <xdr:cxnSp macro="">
      <xdr:nvCxnSpPr>
        <xdr:cNvPr id="381" name="直線コネクタ 380"/>
        <xdr:cNvCxnSpPr/>
      </xdr:nvCxnSpPr>
      <xdr:spPr>
        <a:xfrm>
          <a:off x="2209800" y="1284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159657</xdr:rowOff>
    </xdr:from>
    <xdr:to>
      <xdr:col>3</xdr:col>
      <xdr:colOff>142875</xdr:colOff>
      <xdr:row>76</xdr:row>
      <xdr:rowOff>143329</xdr:rowOff>
    </xdr:to>
    <xdr:cxnSp macro="">
      <xdr:nvCxnSpPr>
        <xdr:cNvPr id="384" name="直線コネクタ 383"/>
        <xdr:cNvCxnSpPr/>
      </xdr:nvCxnSpPr>
      <xdr:spPr>
        <a:xfrm flipV="1">
          <a:off x="1320800" y="128469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127907</xdr:rowOff>
    </xdr:from>
    <xdr:to>
      <xdr:col>7</xdr:col>
      <xdr:colOff>66675</xdr:colOff>
      <xdr:row>74</xdr:row>
      <xdr:rowOff>58057</xdr:rowOff>
    </xdr:to>
    <xdr:sp macro="" textlink="">
      <xdr:nvSpPr>
        <xdr:cNvPr id="394" name="円/楕円 393"/>
        <xdr:cNvSpPr/>
      </xdr:nvSpPr>
      <xdr:spPr>
        <a:xfrm>
          <a:off x="47752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144434</xdr:rowOff>
    </xdr:from>
    <xdr:ext cx="762000" cy="259045"/>
    <xdr:sp macro="" textlink="">
      <xdr:nvSpPr>
        <xdr:cNvPr id="395" name="公債費該当値テキスト"/>
        <xdr:cNvSpPr txBox="1"/>
      </xdr:nvSpPr>
      <xdr:spPr>
        <a:xfrm>
          <a:off x="49149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149678</xdr:rowOff>
    </xdr:from>
    <xdr:to>
      <xdr:col>5</xdr:col>
      <xdr:colOff>600075</xdr:colOff>
      <xdr:row>74</xdr:row>
      <xdr:rowOff>79828</xdr:rowOff>
    </xdr:to>
    <xdr:sp macro="" textlink="">
      <xdr:nvSpPr>
        <xdr:cNvPr id="396" name="円/楕円 395"/>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90005</xdr:rowOff>
    </xdr:from>
    <xdr:ext cx="736600" cy="259045"/>
    <xdr:sp macro="" textlink="">
      <xdr:nvSpPr>
        <xdr:cNvPr id="397" name="テキスト ボックス 396"/>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108857</xdr:rowOff>
    </xdr:from>
    <xdr:to>
      <xdr:col>4</xdr:col>
      <xdr:colOff>396875</xdr:colOff>
      <xdr:row>75</xdr:row>
      <xdr:rowOff>39007</xdr:rowOff>
    </xdr:to>
    <xdr:sp macro="" textlink="">
      <xdr:nvSpPr>
        <xdr:cNvPr id="398" name="円/楕円 397"/>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49184</xdr:rowOff>
    </xdr:from>
    <xdr:ext cx="762000" cy="259045"/>
    <xdr:sp macro="" textlink="">
      <xdr:nvSpPr>
        <xdr:cNvPr id="399" name="テキスト ボックス 398"/>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108857</xdr:rowOff>
    </xdr:from>
    <xdr:to>
      <xdr:col>3</xdr:col>
      <xdr:colOff>193675</xdr:colOff>
      <xdr:row>75</xdr:row>
      <xdr:rowOff>39007</xdr:rowOff>
    </xdr:to>
    <xdr:sp macro="" textlink="">
      <xdr:nvSpPr>
        <xdr:cNvPr id="400" name="円/楕円 399"/>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49184</xdr:rowOff>
    </xdr:from>
    <xdr:ext cx="762000" cy="259045"/>
    <xdr:sp macro="" textlink="">
      <xdr:nvSpPr>
        <xdr:cNvPr id="401" name="テキスト ボックス 400"/>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402" name="円/楕円 401"/>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32855</xdr:rowOff>
    </xdr:from>
    <xdr:ext cx="762000" cy="259045"/>
    <xdr:sp macro="" textlink="">
      <xdr:nvSpPr>
        <xdr:cNvPr id="403" name="テキスト ボックス 402"/>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　 人件費や公債費の経常収支比率は改善しているものの、それ以上に、扶助費の増（扶助費は</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％の増）や、類似団体ではほとんど行われていない除雪費の増（特に平成</a:t>
          </a:r>
          <a:r>
            <a:rPr lang="en-US" altLang="ja-JP" sz="1100">
              <a:solidFill>
                <a:schemeClr val="tx1"/>
              </a:solidFill>
              <a:effectLst/>
              <a:latin typeface="+mn-lt"/>
              <a:ea typeface="+mn-ea"/>
              <a:cs typeface="+mn-cs"/>
            </a:rPr>
            <a:t>24</a:t>
          </a:r>
          <a:r>
            <a:rPr lang="ja-JP" altLang="ja-JP" sz="1100">
              <a:solidFill>
                <a:schemeClr val="tx1"/>
              </a:solidFill>
              <a:effectLst/>
              <a:latin typeface="+mn-lt"/>
              <a:ea typeface="+mn-ea"/>
              <a:cs typeface="+mn-cs"/>
            </a:rPr>
            <a:t>年度決算、</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年度決算については</a:t>
          </a:r>
          <a:r>
            <a:rPr lang="en-US" altLang="ja-JP" sz="1100">
              <a:solidFill>
                <a:schemeClr val="tx1"/>
              </a:solidFill>
              <a:effectLst/>
              <a:latin typeface="+mn-lt"/>
              <a:ea typeface="+mn-ea"/>
              <a:cs typeface="+mn-cs"/>
            </a:rPr>
            <a:t>200</a:t>
          </a:r>
          <a:r>
            <a:rPr lang="ja-JP" altLang="ja-JP" sz="1100">
              <a:solidFill>
                <a:schemeClr val="tx1"/>
              </a:solidFill>
              <a:effectLst/>
              <a:latin typeface="+mn-lt"/>
              <a:ea typeface="+mn-ea"/>
              <a:cs typeface="+mn-cs"/>
            </a:rPr>
            <a:t>億を越える）により、</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年間で</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％の増となり、類似団体平均</a:t>
          </a:r>
          <a:r>
            <a:rPr lang="en-US" altLang="ja-JP" sz="1100">
              <a:solidFill>
                <a:schemeClr val="tx1"/>
              </a:solidFill>
              <a:effectLst/>
              <a:latin typeface="+mn-lt"/>
              <a:ea typeface="+mn-ea"/>
              <a:cs typeface="+mn-cs"/>
            </a:rPr>
            <a:t>74.3</a:t>
          </a:r>
          <a:r>
            <a:rPr lang="ja-JP" altLang="ja-JP" sz="1100">
              <a:solidFill>
                <a:schemeClr val="tx1"/>
              </a:solidFill>
              <a:effectLst/>
              <a:latin typeface="+mn-lt"/>
              <a:ea typeface="+mn-ea"/>
              <a:cs typeface="+mn-cs"/>
            </a:rPr>
            <a:t>に対して</a:t>
          </a:r>
          <a:r>
            <a:rPr lang="en-US" altLang="ja-JP" sz="1100">
              <a:solidFill>
                <a:schemeClr val="tx1"/>
              </a:solidFill>
              <a:effectLst/>
              <a:latin typeface="+mn-lt"/>
              <a:ea typeface="+mn-ea"/>
              <a:cs typeface="+mn-cs"/>
            </a:rPr>
            <a:t>76.8</a:t>
          </a:r>
          <a:r>
            <a:rPr lang="ja-JP" altLang="ja-JP" sz="1100">
              <a:solidFill>
                <a:schemeClr val="tx1"/>
              </a:solidFill>
              <a:effectLst/>
              <a:latin typeface="+mn-lt"/>
              <a:ea typeface="+mn-ea"/>
              <a:cs typeface="+mn-cs"/>
            </a:rPr>
            <a:t>と類似団体中</a:t>
          </a:r>
          <a:r>
            <a:rPr lang="en-US" altLang="ja-JP" sz="1100">
              <a:solidFill>
                <a:schemeClr val="tx1"/>
              </a:solidFill>
              <a:effectLst/>
              <a:latin typeface="+mn-lt"/>
              <a:ea typeface="+mn-ea"/>
              <a:cs typeface="+mn-cs"/>
            </a:rPr>
            <a:t>13</a:t>
          </a:r>
          <a:r>
            <a:rPr lang="ja-JP" altLang="ja-JP" sz="1100">
              <a:solidFill>
                <a:schemeClr val="tx1"/>
              </a:solidFill>
              <a:effectLst/>
              <a:latin typeface="+mn-lt"/>
              <a:ea typeface="+mn-ea"/>
              <a:cs typeface="+mn-cs"/>
            </a:rPr>
            <a:t>位となっている。</a:t>
          </a:r>
          <a:endParaRPr lang="ja-JP" altLang="ja-JP">
            <a:solidFill>
              <a:schemeClr val="tx1"/>
            </a:solidFill>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今後も引き続き事業の見直し等により、経費の縮減に努めていく。</a:t>
          </a:r>
          <a:endParaRPr lang="ja-JP" altLang="ja-JP">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60325</xdr:rowOff>
    </xdr:from>
    <xdr:to>
      <xdr:col>24</xdr:col>
      <xdr:colOff>31750</xdr:colOff>
      <xdr:row>78</xdr:row>
      <xdr:rowOff>69850</xdr:rowOff>
    </xdr:to>
    <xdr:cxnSp macro="">
      <xdr:nvCxnSpPr>
        <xdr:cNvPr id="440" name="直線コネクタ 439"/>
        <xdr:cNvCxnSpPr/>
      </xdr:nvCxnSpPr>
      <xdr:spPr>
        <a:xfrm>
          <a:off x="15671800" y="132619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60325</xdr:rowOff>
    </xdr:from>
    <xdr:to>
      <xdr:col>22</xdr:col>
      <xdr:colOff>565150</xdr:colOff>
      <xdr:row>77</xdr:row>
      <xdr:rowOff>136525</xdr:rowOff>
    </xdr:to>
    <xdr:cxnSp macro="">
      <xdr:nvCxnSpPr>
        <xdr:cNvPr id="443" name="直線コネクタ 442"/>
        <xdr:cNvCxnSpPr/>
      </xdr:nvCxnSpPr>
      <xdr:spPr>
        <a:xfrm flipV="1">
          <a:off x="14782800" y="13261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136525</xdr:rowOff>
    </xdr:to>
    <xdr:cxnSp macro="">
      <xdr:nvCxnSpPr>
        <xdr:cNvPr id="446" name="直線コネクタ 445"/>
        <xdr:cNvCxnSpPr/>
      </xdr:nvCxnSpPr>
      <xdr:spPr>
        <a:xfrm>
          <a:off x="13893800" y="1330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117475</xdr:rowOff>
    </xdr:from>
    <xdr:to>
      <xdr:col>20</xdr:col>
      <xdr:colOff>158750</xdr:colOff>
      <xdr:row>77</xdr:row>
      <xdr:rowOff>107950</xdr:rowOff>
    </xdr:to>
    <xdr:cxnSp macro="">
      <xdr:nvCxnSpPr>
        <xdr:cNvPr id="449" name="直線コネクタ 448"/>
        <xdr:cNvCxnSpPr/>
      </xdr:nvCxnSpPr>
      <xdr:spPr>
        <a:xfrm>
          <a:off x="13004800" y="131476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59" name="円/楕円 45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6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xdr:rowOff>
    </xdr:from>
    <xdr:to>
      <xdr:col>22</xdr:col>
      <xdr:colOff>615950</xdr:colOff>
      <xdr:row>77</xdr:row>
      <xdr:rowOff>111125</xdr:rowOff>
    </xdr:to>
    <xdr:sp macro="" textlink="">
      <xdr:nvSpPr>
        <xdr:cNvPr id="461" name="円/楕円 460"/>
        <xdr:cNvSpPr/>
      </xdr:nvSpPr>
      <xdr:spPr>
        <a:xfrm>
          <a:off x="156210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95902</xdr:rowOff>
    </xdr:from>
    <xdr:ext cx="736600" cy="259045"/>
    <xdr:sp macro="" textlink="">
      <xdr:nvSpPr>
        <xdr:cNvPr id="462" name="テキスト ボックス 461"/>
        <xdr:cNvSpPr txBox="1"/>
      </xdr:nvSpPr>
      <xdr:spPr>
        <a:xfrm>
          <a:off x="15290800" y="1329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85725</xdr:rowOff>
    </xdr:from>
    <xdr:to>
      <xdr:col>21</xdr:col>
      <xdr:colOff>412750</xdr:colOff>
      <xdr:row>78</xdr:row>
      <xdr:rowOff>15875</xdr:rowOff>
    </xdr:to>
    <xdr:sp macro="" textlink="">
      <xdr:nvSpPr>
        <xdr:cNvPr id="463" name="円/楕円 462"/>
        <xdr:cNvSpPr/>
      </xdr:nvSpPr>
      <xdr:spPr>
        <a:xfrm>
          <a:off x="14732000" y="132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652</xdr:rowOff>
    </xdr:from>
    <xdr:ext cx="762000" cy="259045"/>
    <xdr:sp macro="" textlink="">
      <xdr:nvSpPr>
        <xdr:cNvPr id="464" name="テキスト ボックス 463"/>
        <xdr:cNvSpPr txBox="1"/>
      </xdr:nvSpPr>
      <xdr:spPr>
        <a:xfrm>
          <a:off x="14401800" y="1337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65" name="円/楕円 464"/>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66" name="テキスト ボックス 465"/>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66675</xdr:rowOff>
    </xdr:from>
    <xdr:to>
      <xdr:col>19</xdr:col>
      <xdr:colOff>6350</xdr:colOff>
      <xdr:row>76</xdr:row>
      <xdr:rowOff>168275</xdr:rowOff>
    </xdr:to>
    <xdr:sp macro="" textlink="">
      <xdr:nvSpPr>
        <xdr:cNvPr id="467" name="円/楕円 466"/>
        <xdr:cNvSpPr/>
      </xdr:nvSpPr>
      <xdr:spPr>
        <a:xfrm>
          <a:off x="12954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153052</xdr:rowOff>
    </xdr:from>
    <xdr:ext cx="762000" cy="259045"/>
    <xdr:sp macro="" textlink="">
      <xdr:nvSpPr>
        <xdr:cNvPr id="468" name="テキスト ボックス 467"/>
        <xdr:cNvSpPr txBox="1"/>
      </xdr:nvSpPr>
      <xdr:spPr>
        <a:xfrm>
          <a:off x="12623800" y="1318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北海道札幌市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54729</xdr:rowOff>
    </xdr:from>
    <xdr:ext cx="762000" cy="259045"/>
    <xdr:sp macro="" textlink="">
      <xdr:nvSpPr>
        <xdr:cNvPr id="44" name="人口1人当たり決算額の推移最小値テキスト130"/>
        <xdr:cNvSpPr txBox="1"/>
      </xdr:nvSpPr>
      <xdr:spPr>
        <a:xfrm>
          <a:off x="5740400" y="353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44552</xdr:rowOff>
    </xdr:from>
    <xdr:to>
      <xdr:col>4</xdr:col>
      <xdr:colOff>1117600</xdr:colOff>
      <xdr:row>20</xdr:row>
      <xdr:rowOff>63845</xdr:rowOff>
    </xdr:to>
    <xdr:cxnSp macro="">
      <xdr:nvCxnSpPr>
        <xdr:cNvPr id="48" name="直線コネクタ 47"/>
        <xdr:cNvCxnSpPr/>
      </xdr:nvCxnSpPr>
      <xdr:spPr bwMode="auto">
        <a:xfrm flipV="1">
          <a:off x="5003800" y="3521177"/>
          <a:ext cx="647700" cy="1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55936</xdr:rowOff>
    </xdr:from>
    <xdr:to>
      <xdr:col>4</xdr:col>
      <xdr:colOff>469900</xdr:colOff>
      <xdr:row>20</xdr:row>
      <xdr:rowOff>63845</xdr:rowOff>
    </xdr:to>
    <xdr:cxnSp macro="">
      <xdr:nvCxnSpPr>
        <xdr:cNvPr id="51" name="直線コネクタ 50"/>
        <xdr:cNvCxnSpPr/>
      </xdr:nvCxnSpPr>
      <xdr:spPr bwMode="auto">
        <a:xfrm>
          <a:off x="4305300" y="3532561"/>
          <a:ext cx="698500" cy="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152405</xdr:rowOff>
    </xdr:from>
    <xdr:to>
      <xdr:col>3</xdr:col>
      <xdr:colOff>904875</xdr:colOff>
      <xdr:row>20</xdr:row>
      <xdr:rowOff>55936</xdr:rowOff>
    </xdr:to>
    <xdr:cxnSp macro="">
      <xdr:nvCxnSpPr>
        <xdr:cNvPr id="54" name="直線コネクタ 53"/>
        <xdr:cNvCxnSpPr/>
      </xdr:nvCxnSpPr>
      <xdr:spPr bwMode="auto">
        <a:xfrm>
          <a:off x="3606800" y="3457580"/>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92649</xdr:rowOff>
    </xdr:from>
    <xdr:to>
      <xdr:col>3</xdr:col>
      <xdr:colOff>206375</xdr:colOff>
      <xdr:row>19</xdr:row>
      <xdr:rowOff>152405</xdr:rowOff>
    </xdr:to>
    <xdr:cxnSp macro="">
      <xdr:nvCxnSpPr>
        <xdr:cNvPr id="57" name="直線コネクタ 56"/>
        <xdr:cNvCxnSpPr/>
      </xdr:nvCxnSpPr>
      <xdr:spPr bwMode="auto">
        <a:xfrm>
          <a:off x="2908300" y="3397824"/>
          <a:ext cx="698500" cy="5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165202</xdr:rowOff>
    </xdr:from>
    <xdr:to>
      <xdr:col>5</xdr:col>
      <xdr:colOff>34925</xdr:colOff>
      <xdr:row>20</xdr:row>
      <xdr:rowOff>95352</xdr:rowOff>
    </xdr:to>
    <xdr:sp macro="" textlink="">
      <xdr:nvSpPr>
        <xdr:cNvPr id="67" name="円/楕円 66"/>
        <xdr:cNvSpPr/>
      </xdr:nvSpPr>
      <xdr:spPr bwMode="auto">
        <a:xfrm>
          <a:off x="5600700" y="347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73779</xdr:rowOff>
    </xdr:from>
    <xdr:ext cx="762000" cy="259045"/>
    <xdr:sp macro="" textlink="">
      <xdr:nvSpPr>
        <xdr:cNvPr id="68" name="人口1人当たり決算額の推移該当値テキスト130"/>
        <xdr:cNvSpPr txBox="1"/>
      </xdr:nvSpPr>
      <xdr:spPr>
        <a:xfrm>
          <a:off x="5740400" y="337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49,095</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13045</xdr:rowOff>
    </xdr:from>
    <xdr:to>
      <xdr:col>4</xdr:col>
      <xdr:colOff>520700</xdr:colOff>
      <xdr:row>20</xdr:row>
      <xdr:rowOff>114645</xdr:rowOff>
    </xdr:to>
    <xdr:sp macro="" textlink="">
      <xdr:nvSpPr>
        <xdr:cNvPr id="69" name="円/楕円 68"/>
        <xdr:cNvSpPr/>
      </xdr:nvSpPr>
      <xdr:spPr bwMode="auto">
        <a:xfrm>
          <a:off x="4953000" y="348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99422</xdr:rowOff>
    </xdr:from>
    <xdr:ext cx="736600" cy="259045"/>
    <xdr:sp macro="" textlink="">
      <xdr:nvSpPr>
        <xdr:cNvPr id="70" name="テキスト ボックス 69"/>
        <xdr:cNvSpPr txBox="1"/>
      </xdr:nvSpPr>
      <xdr:spPr>
        <a:xfrm>
          <a:off x="4622800" y="357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5136</xdr:rowOff>
    </xdr:from>
    <xdr:to>
      <xdr:col>3</xdr:col>
      <xdr:colOff>955675</xdr:colOff>
      <xdr:row>20</xdr:row>
      <xdr:rowOff>106736</xdr:rowOff>
    </xdr:to>
    <xdr:sp macro="" textlink="">
      <xdr:nvSpPr>
        <xdr:cNvPr id="71" name="円/楕円 70"/>
        <xdr:cNvSpPr/>
      </xdr:nvSpPr>
      <xdr:spPr bwMode="auto">
        <a:xfrm>
          <a:off x="4254500" y="348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91513</xdr:rowOff>
    </xdr:from>
    <xdr:ext cx="762000" cy="259045"/>
    <xdr:sp macro="" textlink="">
      <xdr:nvSpPr>
        <xdr:cNvPr id="72" name="テキスト ボックス 71"/>
        <xdr:cNvSpPr txBox="1"/>
      </xdr:nvSpPr>
      <xdr:spPr>
        <a:xfrm>
          <a:off x="3924300" y="356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101605</xdr:rowOff>
    </xdr:from>
    <xdr:to>
      <xdr:col>3</xdr:col>
      <xdr:colOff>257175</xdr:colOff>
      <xdr:row>20</xdr:row>
      <xdr:rowOff>31755</xdr:rowOff>
    </xdr:to>
    <xdr:sp macro="" textlink="">
      <xdr:nvSpPr>
        <xdr:cNvPr id="73" name="円/楕円 72"/>
        <xdr:cNvSpPr/>
      </xdr:nvSpPr>
      <xdr:spPr bwMode="auto">
        <a:xfrm>
          <a:off x="3556000" y="340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16532</xdr:rowOff>
    </xdr:from>
    <xdr:ext cx="762000" cy="259045"/>
    <xdr:sp macro="" textlink="">
      <xdr:nvSpPr>
        <xdr:cNvPr id="74" name="テキスト ボックス 73"/>
        <xdr:cNvSpPr txBox="1"/>
      </xdr:nvSpPr>
      <xdr:spPr>
        <a:xfrm>
          <a:off x="3225800" y="34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41849</xdr:rowOff>
    </xdr:from>
    <xdr:to>
      <xdr:col>2</xdr:col>
      <xdr:colOff>692150</xdr:colOff>
      <xdr:row>19</xdr:row>
      <xdr:rowOff>143449</xdr:rowOff>
    </xdr:to>
    <xdr:sp macro="" textlink="">
      <xdr:nvSpPr>
        <xdr:cNvPr id="75" name="円/楕円 74"/>
        <xdr:cNvSpPr/>
      </xdr:nvSpPr>
      <xdr:spPr bwMode="auto">
        <a:xfrm>
          <a:off x="2857500" y="33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128226</xdr:rowOff>
    </xdr:from>
    <xdr:ext cx="762000" cy="259045"/>
    <xdr:sp macro="" textlink="">
      <xdr:nvSpPr>
        <xdr:cNvPr id="76" name="テキスト ボックス 75"/>
        <xdr:cNvSpPr txBox="1"/>
      </xdr:nvSpPr>
      <xdr:spPr>
        <a:xfrm>
          <a:off x="2527300" y="343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132411</xdr:rowOff>
    </xdr:from>
    <xdr:to>
      <xdr:col>4</xdr:col>
      <xdr:colOff>1117600</xdr:colOff>
      <xdr:row>37</xdr:row>
      <xdr:rowOff>91757</xdr:rowOff>
    </xdr:to>
    <xdr:cxnSp macro="">
      <xdr:nvCxnSpPr>
        <xdr:cNvPr id="110" name="直線コネクタ 109"/>
        <xdr:cNvCxnSpPr/>
      </xdr:nvCxnSpPr>
      <xdr:spPr bwMode="auto">
        <a:xfrm>
          <a:off x="5003800" y="7085661"/>
          <a:ext cx="647700" cy="130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78499</xdr:rowOff>
    </xdr:from>
    <xdr:to>
      <xdr:col>4</xdr:col>
      <xdr:colOff>469900</xdr:colOff>
      <xdr:row>36</xdr:row>
      <xdr:rowOff>132411</xdr:rowOff>
    </xdr:to>
    <xdr:cxnSp macro="">
      <xdr:nvCxnSpPr>
        <xdr:cNvPr id="113" name="直線コネクタ 112"/>
        <xdr:cNvCxnSpPr/>
      </xdr:nvCxnSpPr>
      <xdr:spPr bwMode="auto">
        <a:xfrm>
          <a:off x="4305300" y="7031749"/>
          <a:ext cx="6985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78499</xdr:rowOff>
    </xdr:from>
    <xdr:to>
      <xdr:col>3</xdr:col>
      <xdr:colOff>904875</xdr:colOff>
      <xdr:row>36</xdr:row>
      <xdr:rowOff>86081</xdr:rowOff>
    </xdr:to>
    <xdr:cxnSp macro="">
      <xdr:nvCxnSpPr>
        <xdr:cNvPr id="116" name="直線コネクタ 115"/>
        <xdr:cNvCxnSpPr/>
      </xdr:nvCxnSpPr>
      <xdr:spPr bwMode="auto">
        <a:xfrm flipV="1">
          <a:off x="3606800" y="7031749"/>
          <a:ext cx="6985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295173</xdr:rowOff>
    </xdr:from>
    <xdr:to>
      <xdr:col>3</xdr:col>
      <xdr:colOff>206375</xdr:colOff>
      <xdr:row>36</xdr:row>
      <xdr:rowOff>86081</xdr:rowOff>
    </xdr:to>
    <xdr:cxnSp macro="">
      <xdr:nvCxnSpPr>
        <xdr:cNvPr id="119" name="直線コネクタ 118"/>
        <xdr:cNvCxnSpPr/>
      </xdr:nvCxnSpPr>
      <xdr:spPr bwMode="auto">
        <a:xfrm>
          <a:off x="2908300" y="6905523"/>
          <a:ext cx="698500" cy="13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40957</xdr:rowOff>
    </xdr:from>
    <xdr:to>
      <xdr:col>5</xdr:col>
      <xdr:colOff>34925</xdr:colOff>
      <xdr:row>37</xdr:row>
      <xdr:rowOff>142557</xdr:rowOff>
    </xdr:to>
    <xdr:sp macro="" textlink="">
      <xdr:nvSpPr>
        <xdr:cNvPr id="129" name="円/楕円 128"/>
        <xdr:cNvSpPr/>
      </xdr:nvSpPr>
      <xdr:spPr bwMode="auto">
        <a:xfrm>
          <a:off x="5600700" y="716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13034</xdr:rowOff>
    </xdr:from>
    <xdr:ext cx="762000" cy="259045"/>
    <xdr:sp macro="" textlink="">
      <xdr:nvSpPr>
        <xdr:cNvPr id="130" name="人口1人当たり決算額の推移該当値テキスト445"/>
        <xdr:cNvSpPr txBox="1"/>
      </xdr:nvSpPr>
      <xdr:spPr>
        <a:xfrm>
          <a:off x="5740400" y="71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81611</xdr:rowOff>
    </xdr:from>
    <xdr:to>
      <xdr:col>4</xdr:col>
      <xdr:colOff>520700</xdr:colOff>
      <xdr:row>37</xdr:row>
      <xdr:rowOff>11761</xdr:rowOff>
    </xdr:to>
    <xdr:sp macro="" textlink="">
      <xdr:nvSpPr>
        <xdr:cNvPr id="131" name="円/楕円 130"/>
        <xdr:cNvSpPr/>
      </xdr:nvSpPr>
      <xdr:spPr bwMode="auto">
        <a:xfrm>
          <a:off x="4953000" y="703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167988</xdr:rowOff>
    </xdr:from>
    <xdr:ext cx="736600" cy="259045"/>
    <xdr:sp macro="" textlink="">
      <xdr:nvSpPr>
        <xdr:cNvPr id="132" name="テキスト ボックス 131"/>
        <xdr:cNvSpPr txBox="1"/>
      </xdr:nvSpPr>
      <xdr:spPr>
        <a:xfrm>
          <a:off x="4622800" y="712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27699</xdr:rowOff>
    </xdr:from>
    <xdr:to>
      <xdr:col>3</xdr:col>
      <xdr:colOff>955675</xdr:colOff>
      <xdr:row>36</xdr:row>
      <xdr:rowOff>129299</xdr:rowOff>
    </xdr:to>
    <xdr:sp macro="" textlink="">
      <xdr:nvSpPr>
        <xdr:cNvPr id="133" name="円/楕円 132"/>
        <xdr:cNvSpPr/>
      </xdr:nvSpPr>
      <xdr:spPr bwMode="auto">
        <a:xfrm>
          <a:off x="4254500" y="698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114076</xdr:rowOff>
    </xdr:from>
    <xdr:ext cx="762000" cy="259045"/>
    <xdr:sp macro="" textlink="">
      <xdr:nvSpPr>
        <xdr:cNvPr id="134" name="テキスト ボックス 133"/>
        <xdr:cNvSpPr txBox="1"/>
      </xdr:nvSpPr>
      <xdr:spPr>
        <a:xfrm>
          <a:off x="3924300" y="706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35281</xdr:rowOff>
    </xdr:from>
    <xdr:to>
      <xdr:col>3</xdr:col>
      <xdr:colOff>257175</xdr:colOff>
      <xdr:row>36</xdr:row>
      <xdr:rowOff>136881</xdr:rowOff>
    </xdr:to>
    <xdr:sp macro="" textlink="">
      <xdr:nvSpPr>
        <xdr:cNvPr id="135" name="円/楕円 134"/>
        <xdr:cNvSpPr/>
      </xdr:nvSpPr>
      <xdr:spPr bwMode="auto">
        <a:xfrm>
          <a:off x="3556000" y="698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121658</xdr:rowOff>
    </xdr:from>
    <xdr:ext cx="762000" cy="259045"/>
    <xdr:sp macro="" textlink="">
      <xdr:nvSpPr>
        <xdr:cNvPr id="136" name="テキスト ボックス 135"/>
        <xdr:cNvSpPr txBox="1"/>
      </xdr:nvSpPr>
      <xdr:spPr>
        <a:xfrm>
          <a:off x="3225800" y="70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244373</xdr:rowOff>
    </xdr:from>
    <xdr:to>
      <xdr:col>2</xdr:col>
      <xdr:colOff>692150</xdr:colOff>
      <xdr:row>36</xdr:row>
      <xdr:rowOff>3073</xdr:rowOff>
    </xdr:to>
    <xdr:sp macro="" textlink="">
      <xdr:nvSpPr>
        <xdr:cNvPr id="137" name="円/楕円 136"/>
        <xdr:cNvSpPr/>
      </xdr:nvSpPr>
      <xdr:spPr bwMode="auto">
        <a:xfrm>
          <a:off x="2857500" y="685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330750</xdr:rowOff>
    </xdr:from>
    <xdr:ext cx="762000" cy="259045"/>
    <xdr:sp macro="" textlink="">
      <xdr:nvSpPr>
        <xdr:cNvPr id="138" name="テキスト ボックス 137"/>
        <xdr:cNvSpPr txBox="1"/>
      </xdr:nvSpPr>
      <xdr:spPr>
        <a:xfrm>
          <a:off x="2527300" y="694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標準財政規模は地方交付税が減となったものの、市税等が増となったため増加したが、剰余金の積み立てにより財政調整基金残高も増加したことにより、標準財政規模比は前年度から大きく変化はなかった。</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実質収支は、前年度より減少したため、標準財政規模比も減となった。</a:t>
          </a:r>
          <a:endParaRPr lang="ja-JP" altLang="ja-JP">
            <a:solidFill>
              <a:schemeClr val="tx1"/>
            </a:solidFill>
            <a:effectLst/>
          </a:endParaRPr>
        </a:p>
        <a:p>
          <a:pPr rtl="0"/>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なお、類似団体ではほとんど行われていない除雪費について平成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決算</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年度決算が</a:t>
          </a:r>
          <a:r>
            <a:rPr lang="en-US" altLang="ja-JP" sz="1100" b="0" i="0" baseline="0">
              <a:solidFill>
                <a:schemeClr val="tx1"/>
              </a:solidFill>
              <a:effectLst/>
              <a:latin typeface="+mn-lt"/>
              <a:ea typeface="+mn-ea"/>
              <a:cs typeface="+mn-cs"/>
            </a:rPr>
            <a:t>200</a:t>
          </a:r>
          <a:r>
            <a:rPr lang="ja-JP" altLang="ja-JP" sz="1100" b="0" i="0" baseline="0">
              <a:solidFill>
                <a:schemeClr val="tx1"/>
              </a:solidFill>
              <a:effectLst/>
              <a:latin typeface="+mn-lt"/>
              <a:ea typeface="+mn-ea"/>
              <a:cs typeface="+mn-cs"/>
            </a:rPr>
            <a:t>億円を越えたこと等により、実質単年度収支がマイナスとなっている。</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今後も健全な財政運営に努めていく。</a:t>
          </a:r>
          <a:endParaRPr lang="ja-JP" altLang="ja-JP">
            <a:solidFill>
              <a:schemeClr val="tx1"/>
            </a:solidFill>
            <a:effectLst/>
          </a:endParaRPr>
        </a:p>
        <a:p>
          <a:pPr rtl="0"/>
          <a:endParaRPr lang="ja-JP" altLang="ja-JP">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標準財政規模に対する黒字の率は</a:t>
          </a:r>
          <a:r>
            <a:rPr kumimoji="1" lang="ja-JP" altLang="en-US" sz="1100">
              <a:solidFill>
                <a:sysClr val="windowText" lastClr="000000"/>
              </a:solidFill>
              <a:effectLst/>
              <a:latin typeface="+mn-lt"/>
              <a:ea typeface="+mn-ea"/>
              <a:cs typeface="+mn-cs"/>
            </a:rPr>
            <a:t>、昨年度比で</a:t>
          </a:r>
          <a:r>
            <a:rPr kumimoji="1" lang="ja-JP" altLang="ja-JP" sz="1100">
              <a:solidFill>
                <a:sysClr val="windowText" lastClr="000000"/>
              </a:solidFill>
              <a:effectLst/>
              <a:latin typeface="+mn-lt"/>
              <a:ea typeface="+mn-ea"/>
              <a:cs typeface="+mn-cs"/>
            </a:rPr>
            <a:t>ほぼ横ばいになった。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26</a:t>
          </a:r>
          <a:r>
            <a:rPr kumimoji="1" lang="ja-JP" altLang="en-US" sz="1100" baseline="0">
              <a:solidFill>
                <a:sysClr val="windowText" lastClr="000000"/>
              </a:solidFill>
              <a:effectLst/>
              <a:latin typeface="+mn-lt"/>
              <a:ea typeface="+mn-ea"/>
              <a:cs typeface="+mn-cs"/>
            </a:rPr>
            <a:t>年度における</a:t>
          </a:r>
          <a:r>
            <a:rPr kumimoji="1" lang="ja-JP" altLang="en-US" sz="1100">
              <a:solidFill>
                <a:sysClr val="windowText" lastClr="000000"/>
              </a:solidFill>
              <a:effectLst/>
              <a:latin typeface="+mn-lt"/>
              <a:ea typeface="+mn-ea"/>
              <a:cs typeface="+mn-cs"/>
            </a:rPr>
            <a:t>病院事業会計の標準財政規模に対する黒字の率は、経営状況を鑑み、企業債の発行を縮減したことなどにより、黒字の率が減少している。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また、水道事業会計の標準財政規模に対する黒字の率は、修繕引当金の取崩しを行ったことにより、現金預金が増えたことなどにより、黒字の率が増加した。</a:t>
          </a:r>
          <a:endParaRPr lang="ja-JP" altLang="ja-JP" sz="1400">
            <a:solidFill>
              <a:sysClr val="windowText" lastClr="000000"/>
            </a:solidFill>
            <a:effectLst/>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今後も健全な財政運営に努めていく。</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過去に借入れた利率の高い市債の償還が進んだことにより元利償還金が減少していることに加え、</a:t>
          </a:r>
          <a:r>
            <a:rPr kumimoji="1" lang="ja-JP" altLang="ja-JP" sz="1100">
              <a:solidFill>
                <a:sysClr val="windowText" lastClr="000000"/>
              </a:solidFill>
              <a:effectLst/>
              <a:latin typeface="+mn-lt"/>
              <a:ea typeface="+mn-ea"/>
              <a:cs typeface="+mn-cs"/>
            </a:rPr>
            <a:t>借換債の発行を抑制することにより利子及び手数料の負担軽減を行った減債基金からの借入金の償還が進んでいることから減債基金積立不足算定額が減少しており、実質公債費比率の分子は減少している。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今後も健全な財政運営に努めていく。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一般会計等に係る地方債の現在高は増加しているものの、満期一括準備積立金の増加により充当可能基金残高が増加しており、実質的な地方債の債務残高は減少している。また、臨時財政対策債償還費の増による基準財政需要額</a:t>
          </a:r>
          <a:r>
            <a:rPr kumimoji="1" lang="ja-JP" altLang="en-US" sz="1100">
              <a:solidFill>
                <a:schemeClr val="tx1"/>
              </a:solidFill>
              <a:effectLst/>
              <a:latin typeface="+mn-lt"/>
              <a:ea typeface="+mn-ea"/>
              <a:cs typeface="+mn-cs"/>
            </a:rPr>
            <a:t>算入</a:t>
          </a:r>
          <a:r>
            <a:rPr kumimoji="1" lang="ja-JP" altLang="ja-JP" sz="1100">
              <a:solidFill>
                <a:schemeClr val="tx1"/>
              </a:solidFill>
              <a:effectLst/>
              <a:latin typeface="+mn-lt"/>
              <a:ea typeface="+mn-ea"/>
              <a:cs typeface="+mn-cs"/>
            </a:rPr>
            <a:t>見込額の増により、将来負担比率の分子は減少している。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今後も健全な財政運営に努めていく。</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0.8" zeroHeight="1" x14ac:dyDescent="0.2"/>
  <cols>
    <col min="1" max="11" width="2.109375" style="139" customWidth="1"/>
    <col min="12" max="12" width="2.21875" style="139" customWidth="1"/>
    <col min="13" max="17" width="2.33203125" style="139" customWidth="1"/>
    <col min="18" max="38" width="2.109375" style="139" customWidth="1"/>
    <col min="39" max="39" width="2.33203125" style="139" customWidth="1"/>
    <col min="40" max="74" width="2.109375" style="139" customWidth="1"/>
    <col min="75" max="75" width="2.21875" style="139" customWidth="1"/>
    <col min="76" max="92" width="2.109375" style="139" customWidth="1"/>
    <col min="93" max="93" width="2.21875" style="139" customWidth="1"/>
    <col min="94" max="119" width="2.109375" style="139" customWidth="1"/>
    <col min="120" max="16384" width="0" style="139" hidden="1"/>
  </cols>
  <sheetData>
    <row r="1" spans="1:119" ht="33" customHeight="1" x14ac:dyDescent="0.2">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2">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886462399</v>
      </c>
      <c r="BO4" s="379"/>
      <c r="BP4" s="379"/>
      <c r="BQ4" s="379"/>
      <c r="BR4" s="379"/>
      <c r="BS4" s="379"/>
      <c r="BT4" s="379"/>
      <c r="BU4" s="380"/>
      <c r="BV4" s="378">
        <v>850815653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x14ac:dyDescent="0.2">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877874559</v>
      </c>
      <c r="BO5" s="384"/>
      <c r="BP5" s="384"/>
      <c r="BQ5" s="384"/>
      <c r="BR5" s="384"/>
      <c r="BS5" s="384"/>
      <c r="BT5" s="384"/>
      <c r="BU5" s="385"/>
      <c r="BV5" s="383">
        <v>840973691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x14ac:dyDescent="0.2">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8587840</v>
      </c>
      <c r="BO6" s="384"/>
      <c r="BP6" s="384"/>
      <c r="BQ6" s="384"/>
      <c r="BR6" s="384"/>
      <c r="BS6" s="384"/>
      <c r="BT6" s="384"/>
      <c r="BU6" s="385"/>
      <c r="BV6" s="383">
        <v>9841962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108.1</v>
      </c>
      <c r="CU6" s="530"/>
      <c r="CV6" s="530"/>
      <c r="CW6" s="530"/>
      <c r="CX6" s="530"/>
      <c r="CY6" s="530"/>
      <c r="CZ6" s="530"/>
      <c r="DA6" s="531"/>
      <c r="DB6" s="529">
        <v>106</v>
      </c>
      <c r="DC6" s="530"/>
      <c r="DD6" s="530"/>
      <c r="DE6" s="530"/>
      <c r="DF6" s="530"/>
      <c r="DG6" s="530"/>
      <c r="DH6" s="530"/>
      <c r="DI6" s="531"/>
      <c r="DJ6" s="137"/>
      <c r="DK6" s="137"/>
      <c r="DL6" s="137"/>
      <c r="DM6" s="137"/>
      <c r="DN6" s="137"/>
      <c r="DO6" s="137"/>
    </row>
    <row r="7" spans="1:119" ht="18.75" customHeight="1" x14ac:dyDescent="0.2">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3975892</v>
      </c>
      <c r="BO7" s="384"/>
      <c r="BP7" s="384"/>
      <c r="BQ7" s="384"/>
      <c r="BR7" s="384"/>
      <c r="BS7" s="384"/>
      <c r="BT7" s="384"/>
      <c r="BU7" s="385"/>
      <c r="BV7" s="383">
        <v>4103679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445838774</v>
      </c>
      <c r="CU7" s="384"/>
      <c r="CV7" s="384"/>
      <c r="CW7" s="384"/>
      <c r="CX7" s="384"/>
      <c r="CY7" s="384"/>
      <c r="CZ7" s="384"/>
      <c r="DA7" s="385"/>
      <c r="DB7" s="383">
        <v>442451999</v>
      </c>
      <c r="DC7" s="384"/>
      <c r="DD7" s="384"/>
      <c r="DE7" s="384"/>
      <c r="DF7" s="384"/>
      <c r="DG7" s="384"/>
      <c r="DH7" s="384"/>
      <c r="DI7" s="385"/>
      <c r="DJ7" s="137"/>
      <c r="DK7" s="137"/>
      <c r="DL7" s="137"/>
      <c r="DM7" s="137"/>
      <c r="DN7" s="137"/>
      <c r="DO7" s="137"/>
    </row>
    <row r="8" spans="1:119" ht="18.75" customHeight="1" thickBot="1" x14ac:dyDescent="0.25">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4611948</v>
      </c>
      <c r="BO8" s="384"/>
      <c r="BP8" s="384"/>
      <c r="BQ8" s="384"/>
      <c r="BR8" s="384"/>
      <c r="BS8" s="384"/>
      <c r="BT8" s="384"/>
      <c r="BU8" s="385"/>
      <c r="BV8" s="383">
        <v>5738283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x14ac:dyDescent="0.25">
      <c r="A9" s="138"/>
      <c r="B9" s="518" t="s">
        <v>96</v>
      </c>
      <c r="C9" s="519"/>
      <c r="D9" s="519"/>
      <c r="E9" s="519"/>
      <c r="F9" s="519"/>
      <c r="G9" s="519"/>
      <c r="H9" s="519"/>
      <c r="I9" s="519"/>
      <c r="J9" s="519"/>
      <c r="K9" s="446"/>
      <c r="L9" s="520" t="s">
        <v>97</v>
      </c>
      <c r="M9" s="521"/>
      <c r="N9" s="521"/>
      <c r="O9" s="521"/>
      <c r="P9" s="521"/>
      <c r="Q9" s="522"/>
      <c r="R9" s="523">
        <v>1913545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-1126335</v>
      </c>
      <c r="BO9" s="384"/>
      <c r="BP9" s="384"/>
      <c r="BQ9" s="384"/>
      <c r="BR9" s="384"/>
      <c r="BS9" s="384"/>
      <c r="BT9" s="384"/>
      <c r="BU9" s="385"/>
      <c r="BV9" s="383">
        <v>3751419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15.8</v>
      </c>
      <c r="DC9" s="354"/>
      <c r="DD9" s="354"/>
      <c r="DE9" s="354"/>
      <c r="DF9" s="354"/>
      <c r="DG9" s="354"/>
      <c r="DH9" s="354"/>
      <c r="DI9" s="355"/>
      <c r="DJ9" s="137"/>
      <c r="DK9" s="137"/>
      <c r="DL9" s="137"/>
      <c r="DM9" s="137"/>
      <c r="DN9" s="137"/>
      <c r="DO9" s="137"/>
    </row>
    <row r="10" spans="1:119" ht="18.75" customHeight="1" thickBot="1" x14ac:dyDescent="0.25">
      <c r="A10" s="138"/>
      <c r="B10" s="518"/>
      <c r="C10" s="519"/>
      <c r="D10" s="519"/>
      <c r="E10" s="519"/>
      <c r="F10" s="519"/>
      <c r="G10" s="519"/>
      <c r="H10" s="519"/>
      <c r="I10" s="519"/>
      <c r="J10" s="519"/>
      <c r="K10" s="446"/>
      <c r="L10" s="356" t="s">
        <v>103</v>
      </c>
      <c r="M10" s="357"/>
      <c r="N10" s="357"/>
      <c r="O10" s="357"/>
      <c r="P10" s="357"/>
      <c r="Q10" s="358"/>
      <c r="R10" s="359">
        <v>1880863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7484</v>
      </c>
      <c r="BO10" s="384"/>
      <c r="BP10" s="384"/>
      <c r="BQ10" s="384"/>
      <c r="BR10" s="384"/>
      <c r="BS10" s="384"/>
      <c r="BT10" s="384"/>
      <c r="BU10" s="385"/>
      <c r="BV10" s="383">
        <v>11131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2">
      <c r="A12" s="138"/>
      <c r="B12" s="495" t="s">
        <v>115</v>
      </c>
      <c r="C12" s="496"/>
      <c r="D12" s="496"/>
      <c r="E12" s="496"/>
      <c r="F12" s="496"/>
      <c r="G12" s="496"/>
      <c r="H12" s="496"/>
      <c r="I12" s="496"/>
      <c r="J12" s="496"/>
      <c r="K12" s="497"/>
      <c r="L12" s="504" t="s">
        <v>116</v>
      </c>
      <c r="M12" s="505"/>
      <c r="N12" s="505"/>
      <c r="O12" s="505"/>
      <c r="P12" s="505"/>
      <c r="Q12" s="506"/>
      <c r="R12" s="507">
        <v>1936016</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2500000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2">
      <c r="A13" s="138"/>
      <c r="B13" s="498"/>
      <c r="C13" s="499"/>
      <c r="D13" s="499"/>
      <c r="E13" s="499"/>
      <c r="F13" s="499"/>
      <c r="G13" s="499"/>
      <c r="H13" s="499"/>
      <c r="I13" s="499"/>
      <c r="J13" s="499"/>
      <c r="K13" s="500"/>
      <c r="L13" s="148"/>
      <c r="M13" s="481" t="s">
        <v>124</v>
      </c>
      <c r="N13" s="482"/>
      <c r="O13" s="482"/>
      <c r="P13" s="482"/>
      <c r="Q13" s="483"/>
      <c r="R13" s="484">
        <v>1926287</v>
      </c>
      <c r="S13" s="485"/>
      <c r="T13" s="485"/>
      <c r="U13" s="485"/>
      <c r="V13" s="486"/>
      <c r="W13" s="472" t="s">
        <v>125</v>
      </c>
      <c r="X13" s="396"/>
      <c r="Y13" s="396"/>
      <c r="Z13" s="396"/>
      <c r="AA13" s="396"/>
      <c r="AB13" s="397"/>
      <c r="AC13" s="359">
        <v>3534</v>
      </c>
      <c r="AD13" s="360"/>
      <c r="AE13" s="360"/>
      <c r="AF13" s="360"/>
      <c r="AG13" s="361"/>
      <c r="AH13" s="359">
        <v>3552</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-3618851</v>
      </c>
      <c r="BO13" s="384"/>
      <c r="BP13" s="384"/>
      <c r="BQ13" s="384"/>
      <c r="BR13" s="384"/>
      <c r="BS13" s="384"/>
      <c r="BT13" s="384"/>
      <c r="BU13" s="385"/>
      <c r="BV13" s="383">
        <v>3762550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x14ac:dyDescent="0.25">
      <c r="A14" s="138"/>
      <c r="B14" s="498"/>
      <c r="C14" s="499"/>
      <c r="D14" s="499"/>
      <c r="E14" s="499"/>
      <c r="F14" s="499"/>
      <c r="G14" s="499"/>
      <c r="H14" s="499"/>
      <c r="I14" s="499"/>
      <c r="J14" s="499"/>
      <c r="K14" s="500"/>
      <c r="L14" s="474" t="s">
        <v>130</v>
      </c>
      <c r="M14" s="513"/>
      <c r="N14" s="513"/>
      <c r="O14" s="513"/>
      <c r="P14" s="513"/>
      <c r="Q14" s="514"/>
      <c r="R14" s="484">
        <v>1930496</v>
      </c>
      <c r="S14" s="485"/>
      <c r="T14" s="485"/>
      <c r="U14" s="485"/>
      <c r="V14" s="486"/>
      <c r="W14" s="487"/>
      <c r="X14" s="399"/>
      <c r="Y14" s="399"/>
      <c r="Z14" s="399"/>
      <c r="AA14" s="399"/>
      <c r="AB14" s="400"/>
      <c r="AC14" s="477">
        <v>0.5</v>
      </c>
      <c r="AD14" s="478"/>
      <c r="AE14" s="478"/>
      <c r="AF14" s="478"/>
      <c r="AG14" s="479"/>
      <c r="AH14" s="477">
        <v>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72.099999999999994</v>
      </c>
      <c r="CU14" s="456"/>
      <c r="CV14" s="456"/>
      <c r="CW14" s="456"/>
      <c r="CX14" s="456"/>
      <c r="CY14" s="456"/>
      <c r="CZ14" s="456"/>
      <c r="DA14" s="457"/>
      <c r="DB14" s="488">
        <v>78</v>
      </c>
      <c r="DC14" s="456"/>
      <c r="DD14" s="456"/>
      <c r="DE14" s="456"/>
      <c r="DF14" s="456"/>
      <c r="DG14" s="456"/>
      <c r="DH14" s="456"/>
      <c r="DI14" s="457"/>
      <c r="DJ14" s="137"/>
      <c r="DK14" s="137"/>
      <c r="DL14" s="137"/>
      <c r="DM14" s="137"/>
      <c r="DN14" s="137"/>
      <c r="DO14" s="137"/>
    </row>
    <row r="15" spans="1:119" ht="18.75" customHeight="1" x14ac:dyDescent="0.2">
      <c r="A15" s="138"/>
      <c r="B15" s="498"/>
      <c r="C15" s="499"/>
      <c r="D15" s="499"/>
      <c r="E15" s="499"/>
      <c r="F15" s="499"/>
      <c r="G15" s="499"/>
      <c r="H15" s="499"/>
      <c r="I15" s="499"/>
      <c r="J15" s="499"/>
      <c r="K15" s="500"/>
      <c r="L15" s="148"/>
      <c r="M15" s="481" t="s">
        <v>124</v>
      </c>
      <c r="N15" s="482"/>
      <c r="O15" s="482"/>
      <c r="P15" s="482"/>
      <c r="Q15" s="483"/>
      <c r="R15" s="484">
        <v>1921070</v>
      </c>
      <c r="S15" s="485"/>
      <c r="T15" s="485"/>
      <c r="U15" s="485"/>
      <c r="V15" s="486"/>
      <c r="W15" s="472" t="s">
        <v>132</v>
      </c>
      <c r="X15" s="396"/>
      <c r="Y15" s="396"/>
      <c r="Z15" s="396"/>
      <c r="AA15" s="396"/>
      <c r="AB15" s="397"/>
      <c r="AC15" s="359">
        <v>118904</v>
      </c>
      <c r="AD15" s="360"/>
      <c r="AE15" s="360"/>
      <c r="AF15" s="360"/>
      <c r="AG15" s="361"/>
      <c r="AH15" s="359">
        <v>134016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229206861</v>
      </c>
      <c r="BO15" s="379"/>
      <c r="BP15" s="379"/>
      <c r="BQ15" s="379"/>
      <c r="BR15" s="379"/>
      <c r="BS15" s="379"/>
      <c r="BT15" s="379"/>
      <c r="BU15" s="380"/>
      <c r="BV15" s="378">
        <v>221533270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15.2</v>
      </c>
      <c r="AD16" s="478"/>
      <c r="AE16" s="478"/>
      <c r="AF16" s="478"/>
      <c r="AG16" s="479"/>
      <c r="AH16" s="477">
        <v>15.9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318436432</v>
      </c>
      <c r="BO16" s="384"/>
      <c r="BP16" s="384"/>
      <c r="BQ16" s="384"/>
      <c r="BR16" s="384"/>
      <c r="BS16" s="384"/>
      <c r="BT16" s="384"/>
      <c r="BU16" s="385"/>
      <c r="BV16" s="383">
        <v>315478886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5">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658853</v>
      </c>
      <c r="AD17" s="360"/>
      <c r="AE17" s="360"/>
      <c r="AF17" s="360"/>
      <c r="AG17" s="361"/>
      <c r="AH17" s="359">
        <v>675745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297266455</v>
      </c>
      <c r="BO17" s="384"/>
      <c r="BP17" s="384"/>
      <c r="BQ17" s="384"/>
      <c r="BR17" s="384"/>
      <c r="BS17" s="384"/>
      <c r="BT17" s="384"/>
      <c r="BU17" s="385"/>
      <c r="BV17" s="383">
        <v>288002423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5">
      <c r="A18" s="138"/>
      <c r="B18" s="445" t="s">
        <v>141</v>
      </c>
      <c r="C18" s="446"/>
      <c r="D18" s="446"/>
      <c r="E18" s="447"/>
      <c r="F18" s="447"/>
      <c r="G18" s="447"/>
      <c r="H18" s="447"/>
      <c r="I18" s="447"/>
      <c r="J18" s="447"/>
      <c r="K18" s="447"/>
      <c r="L18" s="448">
        <v>1121.26</v>
      </c>
      <c r="M18" s="448"/>
      <c r="N18" s="448"/>
      <c r="O18" s="448"/>
      <c r="P18" s="448"/>
      <c r="Q18" s="448"/>
      <c r="R18" s="449"/>
      <c r="S18" s="449"/>
      <c r="T18" s="449"/>
      <c r="U18" s="449"/>
      <c r="V18" s="450"/>
      <c r="W18" s="464"/>
      <c r="X18" s="465"/>
      <c r="Y18" s="465"/>
      <c r="Z18" s="465"/>
      <c r="AA18" s="465"/>
      <c r="AB18" s="473"/>
      <c r="AC18" s="347">
        <v>84.3</v>
      </c>
      <c r="AD18" s="348"/>
      <c r="AE18" s="348"/>
      <c r="AF18" s="348"/>
      <c r="AG18" s="451"/>
      <c r="AH18" s="347">
        <v>80.400000000000006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426877643</v>
      </c>
      <c r="BO18" s="384"/>
      <c r="BP18" s="384"/>
      <c r="BQ18" s="384"/>
      <c r="BR18" s="384"/>
      <c r="BS18" s="384"/>
      <c r="BT18" s="384"/>
      <c r="BU18" s="385"/>
      <c r="BV18" s="383">
        <v>413839536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5">
      <c r="A19" s="138"/>
      <c r="B19" s="445" t="s">
        <v>143</v>
      </c>
      <c r="C19" s="446"/>
      <c r="D19" s="446"/>
      <c r="E19" s="447"/>
      <c r="F19" s="447"/>
      <c r="G19" s="447"/>
      <c r="H19" s="447"/>
      <c r="I19" s="447"/>
      <c r="J19" s="447"/>
      <c r="K19" s="447"/>
      <c r="L19" s="453">
        <v>1707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503323588</v>
      </c>
      <c r="BO19" s="384"/>
      <c r="BP19" s="384"/>
      <c r="BQ19" s="384"/>
      <c r="BR19" s="384"/>
      <c r="BS19" s="384"/>
      <c r="BT19" s="384"/>
      <c r="BU19" s="385"/>
      <c r="BV19" s="383">
        <v>493973691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5">
      <c r="A20" s="138"/>
      <c r="B20" s="445" t="s">
        <v>145</v>
      </c>
      <c r="C20" s="446"/>
      <c r="D20" s="446"/>
      <c r="E20" s="447"/>
      <c r="F20" s="447"/>
      <c r="G20" s="447"/>
      <c r="H20" s="447"/>
      <c r="I20" s="447"/>
      <c r="J20" s="447"/>
      <c r="K20" s="447"/>
      <c r="L20" s="453">
        <v>885848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2">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5">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2">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968211126</v>
      </c>
      <c r="BO23" s="384"/>
      <c r="BP23" s="384"/>
      <c r="BQ23" s="384"/>
      <c r="BR23" s="384"/>
      <c r="BS23" s="384"/>
      <c r="BT23" s="384"/>
      <c r="BU23" s="385"/>
      <c r="BV23" s="383">
        <v>934744016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5">
      <c r="A24" s="138"/>
      <c r="B24" s="415"/>
      <c r="C24" s="416"/>
      <c r="D24" s="417"/>
      <c r="E24" s="356" t="s">
        <v>154</v>
      </c>
      <c r="F24" s="357"/>
      <c r="G24" s="357"/>
      <c r="H24" s="357"/>
      <c r="I24" s="357"/>
      <c r="J24" s="357"/>
      <c r="K24" s="358"/>
      <c r="L24" s="359">
        <v>1</v>
      </c>
      <c r="M24" s="360"/>
      <c r="N24" s="360"/>
      <c r="O24" s="360"/>
      <c r="P24" s="361"/>
      <c r="Q24" s="359">
        <v>12800</v>
      </c>
      <c r="R24" s="360"/>
      <c r="S24" s="360"/>
      <c r="T24" s="360"/>
      <c r="U24" s="360"/>
      <c r="V24" s="361"/>
      <c r="W24" s="425"/>
      <c r="X24" s="416"/>
      <c r="Y24" s="417"/>
      <c r="Z24" s="356" t="s">
        <v>155</v>
      </c>
      <c r="AA24" s="357"/>
      <c r="AB24" s="357"/>
      <c r="AC24" s="357"/>
      <c r="AD24" s="357"/>
      <c r="AE24" s="357"/>
      <c r="AF24" s="357"/>
      <c r="AG24" s="358"/>
      <c r="AH24" s="359">
        <v>10297</v>
      </c>
      <c r="AI24" s="360"/>
      <c r="AJ24" s="360"/>
      <c r="AK24" s="360"/>
      <c r="AL24" s="361"/>
      <c r="AM24" s="359">
        <v>31261692</v>
      </c>
      <c r="AN24" s="360"/>
      <c r="AO24" s="360"/>
      <c r="AP24" s="360"/>
      <c r="AQ24" s="360"/>
      <c r="AR24" s="361"/>
      <c r="AS24" s="359">
        <v>3036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67718110</v>
      </c>
      <c r="BO24" s="384"/>
      <c r="BP24" s="384"/>
      <c r="BQ24" s="384"/>
      <c r="BR24" s="384"/>
      <c r="BS24" s="384"/>
      <c r="BT24" s="384"/>
      <c r="BU24" s="385"/>
      <c r="BV24" s="383">
        <v>81173001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2">
      <c r="A25" s="138"/>
      <c r="B25" s="415"/>
      <c r="C25" s="416"/>
      <c r="D25" s="417"/>
      <c r="E25" s="356" t="s">
        <v>157</v>
      </c>
      <c r="F25" s="357"/>
      <c r="G25" s="357"/>
      <c r="H25" s="357"/>
      <c r="I25" s="357"/>
      <c r="J25" s="357"/>
      <c r="K25" s="358"/>
      <c r="L25" s="359">
        <v>3</v>
      </c>
      <c r="M25" s="360"/>
      <c r="N25" s="360"/>
      <c r="O25" s="360"/>
      <c r="P25" s="361"/>
      <c r="Q25" s="359">
        <v>10300</v>
      </c>
      <c r="R25" s="360"/>
      <c r="S25" s="360"/>
      <c r="T25" s="360"/>
      <c r="U25" s="360"/>
      <c r="V25" s="361"/>
      <c r="W25" s="425"/>
      <c r="X25" s="416"/>
      <c r="Y25" s="417"/>
      <c r="Z25" s="356" t="s">
        <v>158</v>
      </c>
      <c r="AA25" s="357"/>
      <c r="AB25" s="357"/>
      <c r="AC25" s="357"/>
      <c r="AD25" s="357"/>
      <c r="AE25" s="357"/>
      <c r="AF25" s="357"/>
      <c r="AG25" s="358"/>
      <c r="AH25" s="359">
        <v>1837</v>
      </c>
      <c r="AI25" s="360"/>
      <c r="AJ25" s="360"/>
      <c r="AK25" s="360"/>
      <c r="AL25" s="361"/>
      <c r="AM25" s="359">
        <v>5499978</v>
      </c>
      <c r="AN25" s="360"/>
      <c r="AO25" s="360"/>
      <c r="AP25" s="360"/>
      <c r="AQ25" s="360"/>
      <c r="AR25" s="361"/>
      <c r="AS25" s="359">
        <v>2994</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160923487</v>
      </c>
      <c r="BO25" s="379"/>
      <c r="BP25" s="379"/>
      <c r="BQ25" s="379"/>
      <c r="BR25" s="379"/>
      <c r="BS25" s="379"/>
      <c r="BT25" s="379"/>
      <c r="BU25" s="380"/>
      <c r="BV25" s="378">
        <v>115107535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2">
      <c r="A26" s="138"/>
      <c r="B26" s="415"/>
      <c r="C26" s="416"/>
      <c r="D26" s="417"/>
      <c r="E26" s="356" t="s">
        <v>160</v>
      </c>
      <c r="F26" s="357"/>
      <c r="G26" s="357"/>
      <c r="H26" s="357"/>
      <c r="I26" s="357"/>
      <c r="J26" s="357"/>
      <c r="K26" s="358"/>
      <c r="L26" s="359">
        <v>1</v>
      </c>
      <c r="M26" s="360"/>
      <c r="N26" s="360"/>
      <c r="O26" s="360"/>
      <c r="P26" s="361"/>
      <c r="Q26" s="359">
        <v>8300</v>
      </c>
      <c r="R26" s="360"/>
      <c r="S26" s="360"/>
      <c r="T26" s="360"/>
      <c r="U26" s="360"/>
      <c r="V26" s="361"/>
      <c r="W26" s="425"/>
      <c r="X26" s="416"/>
      <c r="Y26" s="417"/>
      <c r="Z26" s="356" t="s">
        <v>161</v>
      </c>
      <c r="AA26" s="438"/>
      <c r="AB26" s="438"/>
      <c r="AC26" s="438"/>
      <c r="AD26" s="438"/>
      <c r="AE26" s="438"/>
      <c r="AF26" s="438"/>
      <c r="AG26" s="439"/>
      <c r="AH26" s="359">
        <v>1375</v>
      </c>
      <c r="AI26" s="360"/>
      <c r="AJ26" s="360"/>
      <c r="AK26" s="360"/>
      <c r="AL26" s="361"/>
      <c r="AM26" s="359">
        <v>4316125</v>
      </c>
      <c r="AN26" s="360"/>
      <c r="AO26" s="360"/>
      <c r="AP26" s="360"/>
      <c r="AQ26" s="360"/>
      <c r="AR26" s="361"/>
      <c r="AS26" s="359">
        <v>3139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5496462</v>
      </c>
      <c r="BO26" s="384"/>
      <c r="BP26" s="384"/>
      <c r="BQ26" s="384"/>
      <c r="BR26" s="384"/>
      <c r="BS26" s="384"/>
      <c r="BT26" s="384"/>
      <c r="BU26" s="385"/>
      <c r="BV26" s="383">
        <v>5814995</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5">
      <c r="A27" s="138"/>
      <c r="B27" s="415"/>
      <c r="C27" s="416"/>
      <c r="D27" s="417"/>
      <c r="E27" s="356" t="s">
        <v>163</v>
      </c>
      <c r="F27" s="357"/>
      <c r="G27" s="357"/>
      <c r="H27" s="357"/>
      <c r="I27" s="357"/>
      <c r="J27" s="357"/>
      <c r="K27" s="358"/>
      <c r="L27" s="359">
        <v>1</v>
      </c>
      <c r="M27" s="360"/>
      <c r="N27" s="360"/>
      <c r="O27" s="360"/>
      <c r="P27" s="361"/>
      <c r="Q27" s="359">
        <v>10400</v>
      </c>
      <c r="R27" s="360"/>
      <c r="S27" s="360"/>
      <c r="T27" s="360"/>
      <c r="U27" s="360"/>
      <c r="V27" s="361"/>
      <c r="W27" s="425"/>
      <c r="X27" s="416"/>
      <c r="Y27" s="417"/>
      <c r="Z27" s="356" t="s">
        <v>164</v>
      </c>
      <c r="AA27" s="357"/>
      <c r="AB27" s="357"/>
      <c r="AC27" s="357"/>
      <c r="AD27" s="357"/>
      <c r="AE27" s="357"/>
      <c r="AF27" s="357"/>
      <c r="AG27" s="358"/>
      <c r="AH27" s="359">
        <v>589</v>
      </c>
      <c r="AI27" s="360"/>
      <c r="AJ27" s="360"/>
      <c r="AK27" s="360"/>
      <c r="AL27" s="361"/>
      <c r="AM27" s="359">
        <v>2312024</v>
      </c>
      <c r="AN27" s="360"/>
      <c r="AO27" s="360"/>
      <c r="AP27" s="360"/>
      <c r="AQ27" s="360"/>
      <c r="AR27" s="361"/>
      <c r="AS27" s="359">
        <v>3925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63936704</v>
      </c>
      <c r="BO27" s="387"/>
      <c r="BP27" s="387"/>
      <c r="BQ27" s="387"/>
      <c r="BR27" s="387"/>
      <c r="BS27" s="387"/>
      <c r="BT27" s="387"/>
      <c r="BU27" s="388"/>
      <c r="BV27" s="386">
        <v>66124578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2">
      <c r="A28" s="138"/>
      <c r="B28" s="415"/>
      <c r="C28" s="416"/>
      <c r="D28" s="417"/>
      <c r="E28" s="356" t="s">
        <v>166</v>
      </c>
      <c r="F28" s="357"/>
      <c r="G28" s="357"/>
      <c r="H28" s="357"/>
      <c r="I28" s="357"/>
      <c r="J28" s="357"/>
      <c r="K28" s="358"/>
      <c r="L28" s="359">
        <v>1</v>
      </c>
      <c r="M28" s="360"/>
      <c r="N28" s="360"/>
      <c r="O28" s="360"/>
      <c r="P28" s="361"/>
      <c r="Q28" s="359">
        <v>9500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14983196</v>
      </c>
      <c r="BO28" s="379"/>
      <c r="BP28" s="379"/>
      <c r="BQ28" s="379"/>
      <c r="BR28" s="379"/>
      <c r="BS28" s="379"/>
      <c r="BT28" s="379"/>
      <c r="BU28" s="380"/>
      <c r="BV28" s="378">
        <v>14625712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2">
      <c r="A29" s="138"/>
      <c r="B29" s="415"/>
      <c r="C29" s="416"/>
      <c r="D29" s="417"/>
      <c r="E29" s="356" t="s">
        <v>170</v>
      </c>
      <c r="F29" s="357"/>
      <c r="G29" s="357"/>
      <c r="H29" s="357"/>
      <c r="I29" s="357"/>
      <c r="J29" s="357"/>
      <c r="K29" s="358"/>
      <c r="L29" s="359">
        <v>66</v>
      </c>
      <c r="M29" s="360"/>
      <c r="N29" s="360"/>
      <c r="O29" s="360"/>
      <c r="P29" s="361"/>
      <c r="Q29" s="359">
        <v>8600</v>
      </c>
      <c r="R29" s="360"/>
      <c r="S29" s="360"/>
      <c r="T29" s="360"/>
      <c r="U29" s="360"/>
      <c r="V29" s="361"/>
      <c r="W29" s="426"/>
      <c r="X29" s="427"/>
      <c r="Y29" s="428"/>
      <c r="Z29" s="356" t="s">
        <v>171</v>
      </c>
      <c r="AA29" s="357"/>
      <c r="AB29" s="357"/>
      <c r="AC29" s="357"/>
      <c r="AD29" s="357"/>
      <c r="AE29" s="357"/>
      <c r="AF29" s="357"/>
      <c r="AG29" s="358"/>
      <c r="AH29" s="359">
        <v>10886</v>
      </c>
      <c r="AI29" s="360"/>
      <c r="AJ29" s="360"/>
      <c r="AK29" s="360"/>
      <c r="AL29" s="361"/>
      <c r="AM29" s="359">
        <v>33573716</v>
      </c>
      <c r="AN29" s="360"/>
      <c r="AO29" s="360"/>
      <c r="AP29" s="360"/>
      <c r="AQ29" s="360"/>
      <c r="AR29" s="361"/>
      <c r="AS29" s="359">
        <v>3084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2082567</v>
      </c>
      <c r="BO29" s="384"/>
      <c r="BP29" s="384"/>
      <c r="BQ29" s="384"/>
      <c r="BR29" s="384"/>
      <c r="BS29" s="384"/>
      <c r="BT29" s="384"/>
      <c r="BU29" s="385"/>
      <c r="BV29" s="383">
        <v>2437553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5">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39996173</v>
      </c>
      <c r="BO30" s="387"/>
      <c r="BP30" s="387"/>
      <c r="BQ30" s="387"/>
      <c r="BR30" s="387"/>
      <c r="BS30" s="387"/>
      <c r="BT30" s="387"/>
      <c r="BU30" s="388"/>
      <c r="BV30" s="386">
        <v>42203010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2">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駐車場会計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北海道市町村備荒資金組合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(公財)札幌市中小企業共済センター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2">
      <c r="A35" s="138"/>
      <c r="B35" s="164"/>
      <c r="C35" s="343">
        <f>IF(E35="","",C34+1)</f>
        <v>2</v>
      </c>
      <c r="D35" s="343"/>
      <c r="E35" s="342" t="str">
        <f>IF('各会計、関係団体の財政状況及び健全化判断比率'!B8="","",'各会計、関係団体の財政状況及び健全化判断比率'!B8)</f>
        <v>土地区画整理会計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中央卸売市場事業会計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札幌広域圏組合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(一財)札幌市住宅管理公社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2">
      <c r="A36" s="138"/>
      <c r="B36" s="164"/>
      <c r="C36" s="343">
        <f>IF(E36="","",C35+1)</f>
        <v>3</v>
      </c>
      <c r="D36" s="343"/>
      <c r="E36" s="342" t="str">
        <f>IF('各会計、関係団体の財政状況及び健全化判断比率'!B9="","",'各会計、関係団体の財政状況及び健全化判断比率'!B9)</f>
        <v>母子父子寡婦福祉資金貸付会計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IF('各会計、関係団体の財政状況及び健全化判断比率'!B34="","",'各会計、関係団体の財政状況及び健全化判断比率'!B34)</f>
        <v>軌道事業会計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北海道後期高齢者医療広域連合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(一財)札幌市水道サービス協会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2">
      <c r="A37" s="138"/>
      <c r="B37" s="164"/>
      <c r="C37" s="343">
        <f>IF(E37="","",C36+1)</f>
        <v>4</v>
      </c>
      <c r="D37" s="343"/>
      <c r="E37" s="342" t="str">
        <f>IF('各会計、関係団体の財政状況及び健全化判断比率'!B10="","",'各会計、関係団体の財政状況及び健全化判断比率'!B10)</f>
        <v>基金会計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介護保険会計</v>
      </c>
      <c r="X37" s="342"/>
      <c r="Y37" s="342"/>
      <c r="Z37" s="342"/>
      <c r="AA37" s="342"/>
      <c r="AB37" s="342"/>
      <c r="AC37" s="342"/>
      <c r="AD37" s="342"/>
      <c r="AE37" s="342"/>
      <c r="AF37" s="342"/>
      <c r="AG37" s="342"/>
      <c r="AH37" s="342"/>
      <c r="AI37" s="342"/>
      <c r="AJ37" s="342"/>
      <c r="AK37" s="342"/>
      <c r="AL37" s="165"/>
      <c r="AM37" s="343">
        <f t="shared" si="0"/>
        <v>13</v>
      </c>
      <c r="AN37" s="343"/>
      <c r="AO37" s="342" t="str">
        <f>IF('各会計、関係団体の財政状況及び健全化判断比率'!B35="","",'各会計、関係団体の財政状況及び健全化判断比率'!B35)</f>
        <v>高速電車事業会計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石狩西部水道広域企業団</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(公財)さっぽろ青少年女性活動協会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2">
      <c r="A38" s="138"/>
      <c r="B38" s="164"/>
      <c r="C38" s="343">
        <f t="shared" ref="C38:C43" si="5">IF(E38="","",C37+1)</f>
        <v>5</v>
      </c>
      <c r="D38" s="343"/>
      <c r="E38" s="342" t="str">
        <f>IF('各会計、関係団体の財政状況及び健全化判断比率'!B11="","",'各会計、関係団体の財政状況及び健全化判断比率'!B11)</f>
        <v>公債会計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14</v>
      </c>
      <c r="AN38" s="343"/>
      <c r="AO38" s="342" t="str">
        <f>IF('各会計、関係団体の財政状況及び健全化判断比率'!B36="","",'各会計、関係団体の財政状況及び健全化判断比率'!B36)</f>
        <v>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(一財)札幌産業流通振興協会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2">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15</v>
      </c>
      <c r="AN39" s="343"/>
      <c r="AO39" s="342" t="str">
        <f>IF('各会計、関係団体の財政状況及び健全化判断比率'!B37="","",'各会計、関係団体の財政状況及び健全化判断比率'!B37)</f>
        <v>下水道事業会計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(一財)札幌市下水道資源公社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2">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(一財)さっぽろ健康スポーツ財団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2">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(公財)札幌市公園緑化協会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2">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(一財)札幌勤労者職業福祉センター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2">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(公財)札幌市芸術文化財団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192</v>
      </c>
    </row>
    <row r="50" spans="5:5" x14ac:dyDescent="0.2">
      <c r="E50" s="139" t="s">
        <v>193</v>
      </c>
    </row>
    <row r="51" spans="5:5" x14ac:dyDescent="0.2">
      <c r="E51" s="139" t="s">
        <v>194</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979D" sheet="1" objects="1" scenarios="1"/>
  <customSheetViews>
    <customSheetView guid="{B15D0DCC-201E-49AE-A133-B10215D2CD0B}" scale="85"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543</v>
      </c>
      <c r="J40" s="79" t="s">
        <v>544</v>
      </c>
      <c r="K40" s="79" t="s">
        <v>545</v>
      </c>
      <c r="L40" s="79" t="s">
        <v>546</v>
      </c>
      <c r="M40" s="80" t="s">
        <v>547</v>
      </c>
    </row>
    <row r="41" spans="2:13" ht="27.75" customHeight="1" x14ac:dyDescent="0.2">
      <c r="B41" s="1183" t="s">
        <v>24</v>
      </c>
      <c r="C41" s="1184"/>
      <c r="D41" s="81"/>
      <c r="E41" s="1185" t="s">
        <v>25</v>
      </c>
      <c r="F41" s="1185"/>
      <c r="G41" s="1185"/>
      <c r="H41" s="1186"/>
      <c r="I41" s="82">
        <v>1045724</v>
      </c>
      <c r="J41" s="83">
        <v>1058826</v>
      </c>
      <c r="K41" s="83">
        <v>1075772</v>
      </c>
      <c r="L41" s="83">
        <v>1095658</v>
      </c>
      <c r="M41" s="84">
        <v>1140714</v>
      </c>
    </row>
    <row r="42" spans="2:13" ht="27.75" customHeight="1" x14ac:dyDescent="0.2">
      <c r="B42" s="1173"/>
      <c r="C42" s="1174"/>
      <c r="D42" s="85"/>
      <c r="E42" s="1177" t="s">
        <v>26</v>
      </c>
      <c r="F42" s="1177"/>
      <c r="G42" s="1177"/>
      <c r="H42" s="1178"/>
      <c r="I42" s="86">
        <v>16111</v>
      </c>
      <c r="J42" s="87">
        <v>14725</v>
      </c>
      <c r="K42" s="87">
        <v>13262</v>
      </c>
      <c r="L42" s="87">
        <v>11084</v>
      </c>
      <c r="M42" s="88">
        <v>10052</v>
      </c>
    </row>
    <row r="43" spans="2:13" ht="27.75" customHeight="1" x14ac:dyDescent="0.2">
      <c r="B43" s="1173"/>
      <c r="C43" s="1174"/>
      <c r="D43" s="85"/>
      <c r="E43" s="1177" t="s">
        <v>27</v>
      </c>
      <c r="F43" s="1177"/>
      <c r="G43" s="1177"/>
      <c r="H43" s="1178"/>
      <c r="I43" s="86">
        <v>324943</v>
      </c>
      <c r="J43" s="87">
        <v>314371</v>
      </c>
      <c r="K43" s="87">
        <v>302625</v>
      </c>
      <c r="L43" s="87">
        <v>287765</v>
      </c>
      <c r="M43" s="88">
        <v>267746</v>
      </c>
    </row>
    <row r="44" spans="2:13" ht="27.75" customHeight="1" x14ac:dyDescent="0.2">
      <c r="B44" s="1173"/>
      <c r="C44" s="1174"/>
      <c r="D44" s="85"/>
      <c r="E44" s="1177" t="s">
        <v>28</v>
      </c>
      <c r="F44" s="1177"/>
      <c r="G44" s="1177"/>
      <c r="H44" s="1178"/>
      <c r="I44" s="86" t="s">
        <v>521</v>
      </c>
      <c r="J44" s="87" t="s">
        <v>521</v>
      </c>
      <c r="K44" s="87" t="s">
        <v>521</v>
      </c>
      <c r="L44" s="87" t="s">
        <v>521</v>
      </c>
      <c r="M44" s="88" t="s">
        <v>521</v>
      </c>
    </row>
    <row r="45" spans="2:13" ht="27.75" customHeight="1" x14ac:dyDescent="0.2">
      <c r="B45" s="1173"/>
      <c r="C45" s="1174"/>
      <c r="D45" s="85"/>
      <c r="E45" s="1177" t="s">
        <v>29</v>
      </c>
      <c r="F45" s="1177"/>
      <c r="G45" s="1177"/>
      <c r="H45" s="1178"/>
      <c r="I45" s="86">
        <v>99169</v>
      </c>
      <c r="J45" s="87">
        <v>94211</v>
      </c>
      <c r="K45" s="87">
        <v>95043</v>
      </c>
      <c r="L45" s="87">
        <v>89111</v>
      </c>
      <c r="M45" s="88">
        <v>82166</v>
      </c>
    </row>
    <row r="46" spans="2:13" ht="27.75" customHeight="1" x14ac:dyDescent="0.2">
      <c r="B46" s="1173"/>
      <c r="C46" s="1174"/>
      <c r="D46" s="85"/>
      <c r="E46" s="1177" t="s">
        <v>30</v>
      </c>
      <c r="F46" s="1177"/>
      <c r="G46" s="1177"/>
      <c r="H46" s="1178"/>
      <c r="I46" s="86">
        <v>1596</v>
      </c>
      <c r="J46" s="87">
        <v>1869</v>
      </c>
      <c r="K46" s="87">
        <v>1810</v>
      </c>
      <c r="L46" s="87">
        <v>1864</v>
      </c>
      <c r="M46" s="88">
        <v>1764</v>
      </c>
    </row>
    <row r="47" spans="2:13" ht="27.75" customHeight="1" x14ac:dyDescent="0.2">
      <c r="B47" s="1173"/>
      <c r="C47" s="1174"/>
      <c r="D47" s="85"/>
      <c r="E47" s="1177" t="s">
        <v>31</v>
      </c>
      <c r="F47" s="1177"/>
      <c r="G47" s="1177"/>
      <c r="H47" s="1178"/>
      <c r="I47" s="86" t="s">
        <v>521</v>
      </c>
      <c r="J47" s="87" t="s">
        <v>521</v>
      </c>
      <c r="K47" s="87" t="s">
        <v>521</v>
      </c>
      <c r="L47" s="87" t="s">
        <v>521</v>
      </c>
      <c r="M47" s="88" t="s">
        <v>521</v>
      </c>
    </row>
    <row r="48" spans="2:13" ht="27.75" customHeight="1" x14ac:dyDescent="0.2">
      <c r="B48" s="1175"/>
      <c r="C48" s="1176"/>
      <c r="D48" s="85"/>
      <c r="E48" s="1177" t="s">
        <v>32</v>
      </c>
      <c r="F48" s="1177"/>
      <c r="G48" s="1177"/>
      <c r="H48" s="1178"/>
      <c r="I48" s="86" t="s">
        <v>521</v>
      </c>
      <c r="J48" s="87" t="s">
        <v>521</v>
      </c>
      <c r="K48" s="87" t="s">
        <v>521</v>
      </c>
      <c r="L48" s="87" t="s">
        <v>521</v>
      </c>
      <c r="M48" s="88" t="s">
        <v>521</v>
      </c>
    </row>
    <row r="49" spans="2:13" ht="27.75" customHeight="1" x14ac:dyDescent="0.2">
      <c r="B49" s="1171" t="s">
        <v>33</v>
      </c>
      <c r="C49" s="1172"/>
      <c r="D49" s="89"/>
      <c r="E49" s="1177" t="s">
        <v>34</v>
      </c>
      <c r="F49" s="1177"/>
      <c r="G49" s="1177"/>
      <c r="H49" s="1178"/>
      <c r="I49" s="86">
        <v>143196</v>
      </c>
      <c r="J49" s="87">
        <v>175040</v>
      </c>
      <c r="K49" s="87">
        <v>199337</v>
      </c>
      <c r="L49" s="87">
        <v>224262</v>
      </c>
      <c r="M49" s="88">
        <v>239482</v>
      </c>
    </row>
    <row r="50" spans="2:13" ht="27.75" customHeight="1" x14ac:dyDescent="0.2">
      <c r="B50" s="1173"/>
      <c r="C50" s="1174"/>
      <c r="D50" s="85"/>
      <c r="E50" s="1177" t="s">
        <v>35</v>
      </c>
      <c r="F50" s="1177"/>
      <c r="G50" s="1177"/>
      <c r="H50" s="1178"/>
      <c r="I50" s="86">
        <v>238435</v>
      </c>
      <c r="J50" s="87">
        <v>232828</v>
      </c>
      <c r="K50" s="87">
        <v>228053</v>
      </c>
      <c r="L50" s="87">
        <v>223207</v>
      </c>
      <c r="M50" s="88">
        <v>224332</v>
      </c>
    </row>
    <row r="51" spans="2:13" ht="27.75" customHeight="1" x14ac:dyDescent="0.2">
      <c r="B51" s="1175"/>
      <c r="C51" s="1176"/>
      <c r="D51" s="85"/>
      <c r="E51" s="1177" t="s">
        <v>36</v>
      </c>
      <c r="F51" s="1177"/>
      <c r="G51" s="1177"/>
      <c r="H51" s="1178"/>
      <c r="I51" s="86">
        <v>688439</v>
      </c>
      <c r="J51" s="87">
        <v>700448</v>
      </c>
      <c r="K51" s="87">
        <v>719576</v>
      </c>
      <c r="L51" s="87">
        <v>740875</v>
      </c>
      <c r="M51" s="88">
        <v>761590</v>
      </c>
    </row>
    <row r="52" spans="2:13" ht="27.75" customHeight="1" thickBot="1" x14ac:dyDescent="0.25">
      <c r="B52" s="1179" t="s">
        <v>37</v>
      </c>
      <c r="C52" s="1180"/>
      <c r="D52" s="90"/>
      <c r="E52" s="1181" t="s">
        <v>38</v>
      </c>
      <c r="F52" s="1181"/>
      <c r="G52" s="1181"/>
      <c r="H52" s="1182"/>
      <c r="I52" s="91">
        <v>417474</v>
      </c>
      <c r="J52" s="92">
        <v>375685</v>
      </c>
      <c r="K52" s="92">
        <v>341546</v>
      </c>
      <c r="L52" s="92">
        <v>297138</v>
      </c>
      <c r="M52" s="93">
        <v>277038</v>
      </c>
    </row>
    <row r="53" spans="2:13" ht="27.75" customHeight="1" x14ac:dyDescent="0.2">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979D" sheet="1" objects="1" scenarios="1"/>
  <customSheetViews>
    <customSheetView guid="{B15D0DCC-201E-49AE-A133-B10215D2CD0B}" scale="55" showGridLines="0" fitToPage="1" hiddenRows="1" hiddenColumns="1">
      <selection activeCell="S45" sqref="S45"/>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40</v>
      </c>
      <c r="E2" s="109"/>
      <c r="F2" s="110" t="s">
        <v>542</v>
      </c>
      <c r="G2" s="111"/>
      <c r="H2" s="112"/>
    </row>
    <row r="3" spans="1:8" x14ac:dyDescent="0.2">
      <c r="A3" s="108" t="s">
        <v>535</v>
      </c>
      <c r="B3" s="113"/>
      <c r="C3" s="114"/>
      <c r="D3" s="115">
        <v>40741</v>
      </c>
      <c r="E3" s="116"/>
      <c r="F3" s="117">
        <v>52334</v>
      </c>
      <c r="G3" s="118"/>
      <c r="H3" s="119"/>
    </row>
    <row r="4" spans="1:8" x14ac:dyDescent="0.2">
      <c r="A4" s="120"/>
      <c r="B4" s="121"/>
      <c r="C4" s="122"/>
      <c r="D4" s="123">
        <v>24072</v>
      </c>
      <c r="E4" s="124"/>
      <c r="F4" s="125">
        <v>29965</v>
      </c>
      <c r="G4" s="126"/>
      <c r="H4" s="127"/>
    </row>
    <row r="5" spans="1:8" x14ac:dyDescent="0.2">
      <c r="A5" s="108" t="s">
        <v>537</v>
      </c>
      <c r="B5" s="113"/>
      <c r="C5" s="114"/>
      <c r="D5" s="115">
        <v>37143</v>
      </c>
      <c r="E5" s="116"/>
      <c r="F5" s="117">
        <v>48794</v>
      </c>
      <c r="G5" s="118"/>
      <c r="H5" s="119"/>
    </row>
    <row r="6" spans="1:8" x14ac:dyDescent="0.2">
      <c r="A6" s="120"/>
      <c r="B6" s="121"/>
      <c r="C6" s="122"/>
      <c r="D6" s="123">
        <v>18863</v>
      </c>
      <c r="E6" s="124"/>
      <c r="F6" s="125">
        <v>25698</v>
      </c>
      <c r="G6" s="126"/>
      <c r="H6" s="127"/>
    </row>
    <row r="7" spans="1:8" x14ac:dyDescent="0.2">
      <c r="A7" s="108" t="s">
        <v>538</v>
      </c>
      <c r="B7" s="113"/>
      <c r="C7" s="114"/>
      <c r="D7" s="115">
        <v>44582</v>
      </c>
      <c r="E7" s="116"/>
      <c r="F7" s="117">
        <v>47129</v>
      </c>
      <c r="G7" s="118"/>
      <c r="H7" s="119"/>
    </row>
    <row r="8" spans="1:8" x14ac:dyDescent="0.2">
      <c r="A8" s="120"/>
      <c r="B8" s="121"/>
      <c r="C8" s="122"/>
      <c r="D8" s="123">
        <v>26005</v>
      </c>
      <c r="E8" s="124"/>
      <c r="F8" s="125">
        <v>23069</v>
      </c>
      <c r="G8" s="126"/>
      <c r="H8" s="127"/>
    </row>
    <row r="9" spans="1:8" x14ac:dyDescent="0.2">
      <c r="A9" s="108" t="s">
        <v>539</v>
      </c>
      <c r="B9" s="113"/>
      <c r="C9" s="114"/>
      <c r="D9" s="115">
        <v>45440</v>
      </c>
      <c r="E9" s="116"/>
      <c r="F9" s="117">
        <v>50848</v>
      </c>
      <c r="G9" s="118"/>
      <c r="H9" s="119"/>
    </row>
    <row r="10" spans="1:8" x14ac:dyDescent="0.2">
      <c r="A10" s="120"/>
      <c r="B10" s="121"/>
      <c r="C10" s="122"/>
      <c r="D10" s="123">
        <v>23640</v>
      </c>
      <c r="E10" s="124"/>
      <c r="F10" s="125">
        <v>22583</v>
      </c>
      <c r="G10" s="126"/>
      <c r="H10" s="127"/>
    </row>
    <row r="11" spans="1:8" x14ac:dyDescent="0.2">
      <c r="A11" s="108" t="s">
        <v>540</v>
      </c>
      <c r="B11" s="113"/>
      <c r="C11" s="114"/>
      <c r="D11" s="115">
        <v>54749</v>
      </c>
      <c r="E11" s="116"/>
      <c r="F11" s="117">
        <v>53572</v>
      </c>
      <c r="G11" s="118"/>
      <c r="H11" s="119"/>
    </row>
    <row r="12" spans="1:8" x14ac:dyDescent="0.2">
      <c r="A12" s="120"/>
      <c r="B12" s="121"/>
      <c r="C12" s="128"/>
      <c r="D12" s="123">
        <v>33075</v>
      </c>
      <c r="E12" s="124"/>
      <c r="F12" s="125">
        <v>25259</v>
      </c>
      <c r="G12" s="126"/>
      <c r="H12" s="127"/>
    </row>
    <row r="13" spans="1:8" x14ac:dyDescent="0.2">
      <c r="A13" s="108"/>
      <c r="B13" s="113"/>
      <c r="C13" s="129"/>
      <c r="D13" s="130">
        <v>44531</v>
      </c>
      <c r="E13" s="131"/>
      <c r="F13" s="132">
        <v>50535</v>
      </c>
      <c r="G13" s="133"/>
      <c r="H13" s="119"/>
    </row>
    <row r="14" spans="1:8" x14ac:dyDescent="0.2">
      <c r="A14" s="120"/>
      <c r="B14" s="121"/>
      <c r="C14" s="122"/>
      <c r="D14" s="123">
        <v>25131</v>
      </c>
      <c r="E14" s="124"/>
      <c r="F14" s="125">
        <v>25315</v>
      </c>
      <c r="G14" s="126"/>
      <c r="H14" s="127"/>
    </row>
    <row r="17" spans="1:11" x14ac:dyDescent="0.2">
      <c r="A17" s="104" t="s">
        <v>41</v>
      </c>
    </row>
    <row r="18" spans="1:11" x14ac:dyDescent="0.2">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2">
      <c r="A19" s="134" t="s">
        <v>42</v>
      </c>
      <c r="B19" s="134">
        <f>ROUND(VALUE(SUBSTITUTE(実質収支比率等に係る経年分析!F$48,"▲","-")),2)</f>
        <v>0.62</v>
      </c>
      <c r="C19" s="134">
        <f>ROUND(VALUE(SUBSTITUTE(実質収支比率等に係る経年分析!G$48,"▲","-")),2)</f>
        <v>1.1100000000000001</v>
      </c>
      <c r="D19" s="134">
        <f>ROUND(VALUE(SUBSTITUTE(実質収支比率等に係る経年分析!H$48,"▲","-")),2)</f>
        <v>0.45</v>
      </c>
      <c r="E19" s="134">
        <f>ROUND(VALUE(SUBSTITUTE(実質収支比率等に係る経年分析!I$48,"▲","-")),2)</f>
        <v>1.3</v>
      </c>
      <c r="F19" s="134">
        <f>ROUND(VALUE(SUBSTITUTE(実質収支比率等に係る経年分析!J$48,"▲","-")),2)</f>
        <v>1.03</v>
      </c>
    </row>
    <row r="20" spans="1:11" x14ac:dyDescent="0.2">
      <c r="A20" s="134" t="s">
        <v>43</v>
      </c>
      <c r="B20" s="134">
        <f>ROUND(VALUE(SUBSTITUTE(実質収支比率等に係る経年分析!F$47,"▲","-")),2)</f>
        <v>2.31</v>
      </c>
      <c r="C20" s="134">
        <f>ROUND(VALUE(SUBSTITUTE(実質収支比率等に係る経年分析!G$47,"▲","-")),2)</f>
        <v>2.58</v>
      </c>
      <c r="D20" s="134">
        <f>ROUND(VALUE(SUBSTITUTE(実質収支比率等に係る経年分析!H$47,"▲","-")),2)</f>
        <v>3.1</v>
      </c>
      <c r="E20" s="134">
        <f>ROUND(VALUE(SUBSTITUTE(実質収支比率等に係る経年分析!I$47,"▲","-")),2)</f>
        <v>3.31</v>
      </c>
      <c r="F20" s="134">
        <f>ROUND(VALUE(SUBSTITUTE(実質収支比率等に係る経年分析!J$47,"▲","-")),2)</f>
        <v>3.36</v>
      </c>
    </row>
    <row r="21" spans="1:11" x14ac:dyDescent="0.2">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0.5</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-0.81</v>
      </c>
    </row>
    <row r="24" spans="1:11" x14ac:dyDescent="0.2">
      <c r="A24" s="104" t="s">
        <v>45</v>
      </c>
    </row>
    <row r="25" spans="1:11" x14ac:dyDescent="0.2">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軌道事業会計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2">
      <c r="A30" s="135" t="str">
        <f>IF(連結実質赤字比率に係る赤字・黒字の構成分析!C$40="",NA(),連結実質赤字比率に係る赤字・黒字の構成分析!C$40)</f>
        <v>後期高齢者医療会計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2">
      <c r="A31" s="135" t="str">
        <f>IF(連結実質赤字比率に係る赤字・黒字の構成分析!C$39="",NA(),連結実質赤字比率に係る赤字・黒字の構成分析!C$39)</f>
        <v>中央卸売市場事業会計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2">
      <c r="A32" s="135" t="str">
        <f>IF(連結実質赤字比率に係る赤字・黒字の構成分析!C$38="",NA(),連結実質赤字比率に係る赤字・黒字の構成分析!C$38)</f>
        <v>国民健康保険会計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2">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2">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x14ac:dyDescent="0.2">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2.2200000000000002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3.36</v>
      </c>
    </row>
    <row r="39" spans="1:16" x14ac:dyDescent="0.2">
      <c r="A39" s="104" t="s">
        <v>48</v>
      </c>
    </row>
    <row r="40" spans="1:16" x14ac:dyDescent="0.2">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88165</v>
      </c>
      <c r="E42" s="136"/>
      <c r="F42" s="136"/>
      <c r="G42" s="136">
        <f>'実質公債費比率（分子）の構造'!L$52</f>
        <v>87782</v>
      </c>
      <c r="H42" s="136"/>
      <c r="I42" s="136"/>
      <c r="J42" s="136">
        <f>'実質公債費比率（分子）の構造'!M$52</f>
        <v>83968</v>
      </c>
      <c r="K42" s="136"/>
      <c r="L42" s="136"/>
      <c r="M42" s="136">
        <f>'実質公債費比率（分子）の構造'!N$52</f>
        <v>81958</v>
      </c>
      <c r="N42" s="136"/>
      <c r="O42" s="136"/>
      <c r="P42" s="136">
        <f>'実質公債費比率（分子）の構造'!O$52</f>
        <v>83282</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2">
      <c r="A44" s="136" t="s">
        <v>53</v>
      </c>
      <c r="B44" s="136">
        <f>'実質公債費比率（分子）の構造'!K$50</f>
        <v>888</v>
      </c>
      <c r="C44" s="136"/>
      <c r="D44" s="136"/>
      <c r="E44" s="136">
        <f>'実質公債費比率（分子）の構造'!L$50</f>
        <v>847</v>
      </c>
      <c r="F44" s="136"/>
      <c r="G44" s="136"/>
      <c r="H44" s="136">
        <f>'実質公債費比率（分子）の構造'!M$50</f>
        <v>780</v>
      </c>
      <c r="I44" s="136"/>
      <c r="J44" s="136"/>
      <c r="K44" s="136">
        <f>'実質公債費比率（分子）の構造'!N$50</f>
        <v>708</v>
      </c>
      <c r="L44" s="136"/>
      <c r="M44" s="136"/>
      <c r="N44" s="136">
        <f>'実質公債費比率（分子）の構造'!O$50</f>
        <v>703</v>
      </c>
      <c r="O44" s="136"/>
      <c r="P44" s="136"/>
    </row>
    <row r="45" spans="1:16" x14ac:dyDescent="0.2">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55</v>
      </c>
      <c r="B46" s="136">
        <f>'実質公債費比率（分子）の構造'!K$48</f>
        <v>28695</v>
      </c>
      <c r="C46" s="136"/>
      <c r="D46" s="136"/>
      <c r="E46" s="136">
        <f>'実質公債費比率（分子）の構造'!L$48</f>
        <v>27849</v>
      </c>
      <c r="F46" s="136"/>
      <c r="G46" s="136"/>
      <c r="H46" s="136">
        <f>'実質公債費比率（分子）の構造'!M$48</f>
        <v>26672</v>
      </c>
      <c r="I46" s="136"/>
      <c r="J46" s="136"/>
      <c r="K46" s="136">
        <f>'実質公債費比率（分子）の構造'!N$48</f>
        <v>25841</v>
      </c>
      <c r="L46" s="136"/>
      <c r="M46" s="136"/>
      <c r="N46" s="136">
        <f>'実質公債費比率（分子）の構造'!O$48</f>
        <v>23272</v>
      </c>
      <c r="O46" s="136"/>
      <c r="P46" s="136"/>
    </row>
    <row r="47" spans="1:16" x14ac:dyDescent="0.2">
      <c r="A47" s="136" t="s">
        <v>56</v>
      </c>
      <c r="B47" s="136">
        <f>'実質公債費比率（分子）の構造'!K$47</f>
        <v>34997</v>
      </c>
      <c r="C47" s="136"/>
      <c r="D47" s="136"/>
      <c r="E47" s="136">
        <f>'実質公債費比率（分子）の構造'!L$47</f>
        <v>35987</v>
      </c>
      <c r="F47" s="136"/>
      <c r="G47" s="136"/>
      <c r="H47" s="136">
        <f>'実質公債費比率（分子）の構造'!M$47</f>
        <v>38172</v>
      </c>
      <c r="I47" s="136"/>
      <c r="J47" s="136"/>
      <c r="K47" s="136">
        <f>'実質公債費比率（分子）の構造'!N$47</f>
        <v>39507</v>
      </c>
      <c r="L47" s="136"/>
      <c r="M47" s="136"/>
      <c r="N47" s="136">
        <f>'実質公債費比率（分子）の構造'!O$47</f>
        <v>40536</v>
      </c>
      <c r="O47" s="136"/>
      <c r="P47" s="136"/>
    </row>
    <row r="48" spans="1:16" x14ac:dyDescent="0.2">
      <c r="A48" s="136" t="s">
        <v>57</v>
      </c>
      <c r="B48" s="136">
        <f>'実質公債費比率（分子）の構造'!K$46</f>
        <v>12973</v>
      </c>
      <c r="C48" s="136"/>
      <c r="D48" s="136"/>
      <c r="E48" s="136">
        <f>'実質公債費比率（分子）の構造'!L$46</f>
        <v>8710</v>
      </c>
      <c r="F48" s="136"/>
      <c r="G48" s="136"/>
      <c r="H48" s="136">
        <f>'実質公債費比率（分子）の構造'!M$46</f>
        <v>5855</v>
      </c>
      <c r="I48" s="136"/>
      <c r="J48" s="136"/>
      <c r="K48" s="136">
        <f>'実質公債費比率（分子）の構造'!N$46</f>
        <v>4548</v>
      </c>
      <c r="L48" s="136"/>
      <c r="M48" s="136"/>
      <c r="N48" s="136">
        <f>'実質公債費比率（分子）の構造'!O$46</f>
        <v>2694</v>
      </c>
      <c r="O48" s="136"/>
      <c r="P48" s="136"/>
    </row>
    <row r="49" spans="1:16" x14ac:dyDescent="0.2">
      <c r="A49" s="136" t="s">
        <v>58</v>
      </c>
      <c r="B49" s="136">
        <f>'実質公債費比率（分子）の構造'!K$45</f>
        <v>43027</v>
      </c>
      <c r="C49" s="136"/>
      <c r="D49" s="136"/>
      <c r="E49" s="136">
        <f>'実質公債費比率（分子）の構造'!L$45</f>
        <v>40239</v>
      </c>
      <c r="F49" s="136"/>
      <c r="G49" s="136"/>
      <c r="H49" s="136">
        <f>'実質公債費比率（分子）の構造'!M$45</f>
        <v>38929</v>
      </c>
      <c r="I49" s="136"/>
      <c r="J49" s="136"/>
      <c r="K49" s="136">
        <f>'実質公債費比率（分子）の構造'!N$45</f>
        <v>35211</v>
      </c>
      <c r="L49" s="136"/>
      <c r="M49" s="136"/>
      <c r="N49" s="136">
        <f>'実質公債費比率（分子）の構造'!O$45</f>
        <v>33356</v>
      </c>
      <c r="O49" s="136"/>
      <c r="P49" s="136"/>
    </row>
    <row r="50" spans="1:16" x14ac:dyDescent="0.2">
      <c r="A50" s="136" t="s">
        <v>59</v>
      </c>
      <c r="B50" s="136" t="e">
        <f>NA()</f>
        <v>#N/A</v>
      </c>
      <c r="C50" s="136">
        <f>IF(ISNUMBER('実質公債費比率（分子）の構造'!K$53),'実質公債費比率（分子）の構造'!K$53,NA())</f>
        <v>32415</v>
      </c>
      <c r="D50" s="136" t="e">
        <f>NA()</f>
        <v>#N/A</v>
      </c>
      <c r="E50" s="136" t="e">
        <f>NA()</f>
        <v>#N/A</v>
      </c>
      <c r="F50" s="136">
        <f>IF(ISNUMBER('実質公債費比率（分子）の構造'!L$53),'実質公債費比率（分子）の構造'!L$53,NA())</f>
        <v>25850</v>
      </c>
      <c r="G50" s="136" t="e">
        <f>NA()</f>
        <v>#N/A</v>
      </c>
      <c r="H50" s="136" t="e">
        <f>NA()</f>
        <v>#N/A</v>
      </c>
      <c r="I50" s="136">
        <f>IF(ISNUMBER('実質公債費比率（分子）の構造'!M$53),'実質公債費比率（分子）の構造'!M$53,NA())</f>
        <v>26440</v>
      </c>
      <c r="J50" s="136" t="e">
        <f>NA()</f>
        <v>#N/A</v>
      </c>
      <c r="K50" s="136" t="e">
        <f>NA()</f>
        <v>#N/A</v>
      </c>
      <c r="L50" s="136">
        <f>IF(ISNUMBER('実質公債費比率（分子）の構造'!N$53),'実質公債費比率（分子）の構造'!N$53,NA())</f>
        <v>23857</v>
      </c>
      <c r="M50" s="136" t="e">
        <f>NA()</f>
        <v>#N/A</v>
      </c>
      <c r="N50" s="136" t="e">
        <f>NA()</f>
        <v>#N/A</v>
      </c>
      <c r="O50" s="136">
        <f>IF(ISNUMBER('実質公債費比率（分子）の構造'!O$53),'実質公債費比率（分子）の構造'!O$53,NA())</f>
        <v>17279</v>
      </c>
      <c r="P50" s="136" t="e">
        <f>NA()</f>
        <v>#N/A</v>
      </c>
    </row>
    <row r="53" spans="1:16" x14ac:dyDescent="0.2">
      <c r="A53" s="104" t="s">
        <v>60</v>
      </c>
    </row>
    <row r="54" spans="1:16" x14ac:dyDescent="0.2">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688439</v>
      </c>
      <c r="E56" s="135"/>
      <c r="F56" s="135"/>
      <c r="G56" s="135">
        <f>'将来負担比率（分子）の構造'!J$51</f>
        <v>700448</v>
      </c>
      <c r="H56" s="135"/>
      <c r="I56" s="135"/>
      <c r="J56" s="135">
        <f>'将来負担比率（分子）の構造'!K$51</f>
        <v>719576</v>
      </c>
      <c r="K56" s="135"/>
      <c r="L56" s="135"/>
      <c r="M56" s="135">
        <f>'将来負担比率（分子）の構造'!L$51</f>
        <v>740875</v>
      </c>
      <c r="N56" s="135"/>
      <c r="O56" s="135"/>
      <c r="P56" s="135">
        <f>'将来負担比率（分子）の構造'!M$51</f>
        <v>761590</v>
      </c>
    </row>
    <row r="57" spans="1:16" x14ac:dyDescent="0.2">
      <c r="A57" s="135" t="s">
        <v>35</v>
      </c>
      <c r="B57" s="135"/>
      <c r="C57" s="135"/>
      <c r="D57" s="135">
        <f>'将来負担比率（分子）の構造'!I$50</f>
        <v>238435</v>
      </c>
      <c r="E57" s="135"/>
      <c r="F57" s="135"/>
      <c r="G57" s="135">
        <f>'将来負担比率（分子）の構造'!J$50</f>
        <v>232828</v>
      </c>
      <c r="H57" s="135"/>
      <c r="I57" s="135"/>
      <c r="J57" s="135">
        <f>'将来負担比率（分子）の構造'!K$50</f>
        <v>228053</v>
      </c>
      <c r="K57" s="135"/>
      <c r="L57" s="135"/>
      <c r="M57" s="135">
        <f>'将来負担比率（分子）の構造'!L$50</f>
        <v>223207</v>
      </c>
      <c r="N57" s="135"/>
      <c r="O57" s="135"/>
      <c r="P57" s="135">
        <f>'将来負担比率（分子）の構造'!M$50</f>
        <v>224332</v>
      </c>
    </row>
    <row r="58" spans="1:16" x14ac:dyDescent="0.2">
      <c r="A58" s="135" t="s">
        <v>34</v>
      </c>
      <c r="B58" s="135"/>
      <c r="C58" s="135"/>
      <c r="D58" s="135">
        <f>'将来負担比率（分子）の構造'!I$49</f>
        <v>143196</v>
      </c>
      <c r="E58" s="135"/>
      <c r="F58" s="135"/>
      <c r="G58" s="135">
        <f>'将来負担比率（分子）の構造'!J$49</f>
        <v>175040</v>
      </c>
      <c r="H58" s="135"/>
      <c r="I58" s="135"/>
      <c r="J58" s="135">
        <f>'将来負担比率（分子）の構造'!K$49</f>
        <v>199337</v>
      </c>
      <c r="K58" s="135"/>
      <c r="L58" s="135"/>
      <c r="M58" s="135">
        <f>'将来負担比率（分子）の構造'!L$49</f>
        <v>224262</v>
      </c>
      <c r="N58" s="135"/>
      <c r="O58" s="135"/>
      <c r="P58" s="135">
        <f>'将来負担比率（分子）の構造'!M$49</f>
        <v>239482</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f>'将来負担比率（分子）の構造'!I$46</f>
        <v>1596</v>
      </c>
      <c r="C61" s="135"/>
      <c r="D61" s="135"/>
      <c r="E61" s="135">
        <f>'将来負担比率（分子）の構造'!J$46</f>
        <v>1869</v>
      </c>
      <c r="F61" s="135"/>
      <c r="G61" s="135"/>
      <c r="H61" s="135">
        <f>'将来負担比率（分子）の構造'!K$46</f>
        <v>1810</v>
      </c>
      <c r="I61" s="135"/>
      <c r="J61" s="135"/>
      <c r="K61" s="135">
        <f>'将来負担比率（分子）の構造'!L$46</f>
        <v>1864</v>
      </c>
      <c r="L61" s="135"/>
      <c r="M61" s="135"/>
      <c r="N61" s="135">
        <f>'将来負担比率（分子）の構造'!M$46</f>
        <v>1764</v>
      </c>
      <c r="O61" s="135"/>
      <c r="P61" s="135"/>
    </row>
    <row r="62" spans="1:16" x14ac:dyDescent="0.2">
      <c r="A62" s="135" t="s">
        <v>29</v>
      </c>
      <c r="B62" s="135">
        <f>'将来負担比率（分子）の構造'!I$45</f>
        <v>99169</v>
      </c>
      <c r="C62" s="135"/>
      <c r="D62" s="135"/>
      <c r="E62" s="135">
        <f>'将来負担比率（分子）の構造'!J$45</f>
        <v>94211</v>
      </c>
      <c r="F62" s="135"/>
      <c r="G62" s="135"/>
      <c r="H62" s="135">
        <f>'将来負担比率（分子）の構造'!K$45</f>
        <v>95043</v>
      </c>
      <c r="I62" s="135"/>
      <c r="J62" s="135"/>
      <c r="K62" s="135">
        <f>'将来負担比率（分子）の構造'!L$45</f>
        <v>89111</v>
      </c>
      <c r="L62" s="135"/>
      <c r="M62" s="135"/>
      <c r="N62" s="135">
        <f>'将来負担比率（分子）の構造'!M$45</f>
        <v>82166</v>
      </c>
      <c r="O62" s="135"/>
      <c r="P62" s="135"/>
    </row>
    <row r="63" spans="1:16" x14ac:dyDescent="0.2">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27</v>
      </c>
      <c r="B64" s="135">
        <f>'将来負担比率（分子）の構造'!I$43</f>
        <v>324943</v>
      </c>
      <c r="C64" s="135"/>
      <c r="D64" s="135"/>
      <c r="E64" s="135">
        <f>'将来負担比率（分子）の構造'!J$43</f>
        <v>314371</v>
      </c>
      <c r="F64" s="135"/>
      <c r="G64" s="135"/>
      <c r="H64" s="135">
        <f>'将来負担比率（分子）の構造'!K$43</f>
        <v>302625</v>
      </c>
      <c r="I64" s="135"/>
      <c r="J64" s="135"/>
      <c r="K64" s="135">
        <f>'将来負担比率（分子）の構造'!L$43</f>
        <v>287765</v>
      </c>
      <c r="L64" s="135"/>
      <c r="M64" s="135"/>
      <c r="N64" s="135">
        <f>'将来負担比率（分子）の構造'!M$43</f>
        <v>267746</v>
      </c>
      <c r="O64" s="135"/>
      <c r="P64" s="135"/>
    </row>
    <row r="65" spans="1:16" x14ac:dyDescent="0.2">
      <c r="A65" s="135" t="s">
        <v>26</v>
      </c>
      <c r="B65" s="135">
        <f>'将来負担比率（分子）の構造'!I$42</f>
        <v>16111</v>
      </c>
      <c r="C65" s="135"/>
      <c r="D65" s="135"/>
      <c r="E65" s="135">
        <f>'将来負担比率（分子）の構造'!J$42</f>
        <v>14725</v>
      </c>
      <c r="F65" s="135"/>
      <c r="G65" s="135"/>
      <c r="H65" s="135">
        <f>'将来負担比率（分子）の構造'!K$42</f>
        <v>13262</v>
      </c>
      <c r="I65" s="135"/>
      <c r="J65" s="135"/>
      <c r="K65" s="135">
        <f>'将来負担比率（分子）の構造'!L$42</f>
        <v>11084</v>
      </c>
      <c r="L65" s="135"/>
      <c r="M65" s="135"/>
      <c r="N65" s="135">
        <f>'将来負担比率（分子）の構造'!M$42</f>
        <v>10052</v>
      </c>
      <c r="O65" s="135"/>
      <c r="P65" s="135"/>
    </row>
    <row r="66" spans="1:16" x14ac:dyDescent="0.2">
      <c r="A66" s="135" t="s">
        <v>25</v>
      </c>
      <c r="B66" s="135">
        <f>'将来負担比率（分子）の構造'!I$41</f>
        <v>1045724</v>
      </c>
      <c r="C66" s="135"/>
      <c r="D66" s="135"/>
      <c r="E66" s="135">
        <f>'将来負担比率（分子）の構造'!J$41</f>
        <v>1058826</v>
      </c>
      <c r="F66" s="135"/>
      <c r="G66" s="135"/>
      <c r="H66" s="135">
        <f>'将来負担比率（分子）の構造'!K$41</f>
        <v>1075772</v>
      </c>
      <c r="I66" s="135"/>
      <c r="J66" s="135"/>
      <c r="K66" s="135">
        <f>'将来負担比率（分子）の構造'!L$41</f>
        <v>1095658</v>
      </c>
      <c r="L66" s="135"/>
      <c r="M66" s="135"/>
      <c r="N66" s="135">
        <f>'将来負担比率（分子）の構造'!M$41</f>
        <v>1140714</v>
      </c>
      <c r="O66" s="135"/>
      <c r="P66" s="135"/>
    </row>
    <row r="67" spans="1:16" x14ac:dyDescent="0.2">
      <c r="A67" s="135" t="s">
        <v>63</v>
      </c>
      <c r="B67" s="135" t="e">
        <f>NA()</f>
        <v>#N/A</v>
      </c>
      <c r="C67" s="135">
        <f>IF(ISNUMBER('将来負担比率（分子）の構造'!I$52), IF('将来負担比率（分子）の構造'!I$52 &lt; 0, 0, '将来負担比率（分子）の構造'!I$52), NA())</f>
        <v>417474</v>
      </c>
      <c r="D67" s="135" t="e">
        <f>NA()</f>
        <v>#N/A</v>
      </c>
      <c r="E67" s="135" t="e">
        <f>NA()</f>
        <v>#N/A</v>
      </c>
      <c r="F67" s="135">
        <f>IF(ISNUMBER('将来負担比率（分子）の構造'!J$52), IF('将来負担比率（分子）の構造'!J$52 &lt; 0, 0, '将来負担比率（分子）の構造'!J$52), NA())</f>
        <v>375685</v>
      </c>
      <c r="G67" s="135" t="e">
        <f>NA()</f>
        <v>#N/A</v>
      </c>
      <c r="H67" s="135" t="e">
        <f>NA()</f>
        <v>#N/A</v>
      </c>
      <c r="I67" s="135">
        <f>IF(ISNUMBER('将来負担比率（分子）の構造'!K$52), IF('将来負担比率（分子）の構造'!K$52 &lt; 0, 0, '将来負担比率（分子）の構造'!K$52), NA())</f>
        <v>341546</v>
      </c>
      <c r="J67" s="135" t="e">
        <f>NA()</f>
        <v>#N/A</v>
      </c>
      <c r="K67" s="135" t="e">
        <f>NA()</f>
        <v>#N/A</v>
      </c>
      <c r="L67" s="135">
        <f>IF(ISNUMBER('将来負担比率（分子）の構造'!L$52), IF('将来負担比率（分子）の構造'!L$52 &lt; 0, 0, '将来負担比率（分子）の構造'!L$52), NA())</f>
        <v>297138</v>
      </c>
      <c r="M67" s="135" t="e">
        <f>NA()</f>
        <v>#N/A</v>
      </c>
      <c r="N67" s="135" t="e">
        <f>NA()</f>
        <v>#N/A</v>
      </c>
      <c r="O67" s="135">
        <f>IF(ISNUMBER('将来負担比率（分子）の構造'!M$52), IF('将来負担比率（分子）の構造'!M$52 &lt; 0, 0, '将来負担比率（分子）の構造'!M$52), NA())</f>
        <v>277038</v>
      </c>
      <c r="P67" s="135" t="e">
        <f>NA()</f>
        <v>#N/A</v>
      </c>
    </row>
  </sheetData>
  <sheetProtection password="979D" sheet="1" objects="1" scenarios="1"/>
  <customSheetViews>
    <customSheetView guid="{B15D0DCC-201E-49AE-A133-B10215D2CD0B}"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2">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2">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2">
      <c r="B5" s="675" t="s">
        <v>208</v>
      </c>
      <c r="C5" s="676"/>
      <c r="D5" s="676"/>
      <c r="E5" s="676"/>
      <c r="F5" s="676"/>
      <c r="G5" s="676"/>
      <c r="H5" s="676"/>
      <c r="I5" s="676"/>
      <c r="J5" s="676"/>
      <c r="K5" s="676"/>
      <c r="L5" s="676"/>
      <c r="M5" s="676"/>
      <c r="N5" s="676"/>
      <c r="O5" s="676"/>
      <c r="P5" s="676"/>
      <c r="Q5" s="677"/>
      <c r="R5" s="638">
        <v>286778231</v>
      </c>
      <c r="S5" s="639"/>
      <c r="T5" s="639"/>
      <c r="U5" s="639"/>
      <c r="V5" s="639"/>
      <c r="W5" s="639"/>
      <c r="X5" s="639"/>
      <c r="Y5" s="686"/>
      <c r="Z5" s="699">
        <v>32.4</v>
      </c>
      <c r="AA5" s="699"/>
      <c r="AB5" s="699"/>
      <c r="AC5" s="699"/>
      <c r="AD5" s="700">
        <v>260497218</v>
      </c>
      <c r="AE5" s="700"/>
      <c r="AF5" s="700"/>
      <c r="AG5" s="700"/>
      <c r="AH5" s="700"/>
      <c r="AI5" s="700"/>
      <c r="AJ5" s="700"/>
      <c r="AK5" s="700"/>
      <c r="AL5" s="687">
        <v>66</v>
      </c>
      <c r="AM5" s="656"/>
      <c r="AN5" s="656"/>
      <c r="AO5" s="688"/>
      <c r="AP5" s="675" t="s">
        <v>209</v>
      </c>
      <c r="AQ5" s="676"/>
      <c r="AR5" s="676"/>
      <c r="AS5" s="676"/>
      <c r="AT5" s="676"/>
      <c r="AU5" s="676"/>
      <c r="AV5" s="676"/>
      <c r="AW5" s="676"/>
      <c r="AX5" s="676"/>
      <c r="AY5" s="676"/>
      <c r="AZ5" s="676"/>
      <c r="BA5" s="676"/>
      <c r="BB5" s="676"/>
      <c r="BC5" s="676"/>
      <c r="BD5" s="676"/>
      <c r="BE5" s="676"/>
      <c r="BF5" s="677"/>
      <c r="BG5" s="588">
        <v>254951214</v>
      </c>
      <c r="BH5" s="589"/>
      <c r="BI5" s="589"/>
      <c r="BJ5" s="589"/>
      <c r="BK5" s="589"/>
      <c r="BL5" s="589"/>
      <c r="BM5" s="589"/>
      <c r="BN5" s="590"/>
      <c r="BO5" s="641">
        <v>88.9</v>
      </c>
      <c r="BP5" s="641"/>
      <c r="BQ5" s="641"/>
      <c r="BR5" s="641"/>
      <c r="BS5" s="642">
        <v>3115457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2">
      <c r="B6" s="585" t="s">
        <v>213</v>
      </c>
      <c r="C6" s="586"/>
      <c r="D6" s="586"/>
      <c r="E6" s="586"/>
      <c r="F6" s="586"/>
      <c r="G6" s="586"/>
      <c r="H6" s="586"/>
      <c r="I6" s="586"/>
      <c r="J6" s="586"/>
      <c r="K6" s="586"/>
      <c r="L6" s="586"/>
      <c r="M6" s="586"/>
      <c r="N6" s="586"/>
      <c r="O6" s="586"/>
      <c r="P6" s="586"/>
      <c r="Q6" s="587"/>
      <c r="R6" s="588">
        <v>5247522</v>
      </c>
      <c r="S6" s="589"/>
      <c r="T6" s="589"/>
      <c r="U6" s="589"/>
      <c r="V6" s="589"/>
      <c r="W6" s="589"/>
      <c r="X6" s="589"/>
      <c r="Y6" s="590"/>
      <c r="Z6" s="641">
        <v>0.6</v>
      </c>
      <c r="AA6" s="641"/>
      <c r="AB6" s="641"/>
      <c r="AC6" s="641"/>
      <c r="AD6" s="642">
        <v>5247522</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254951214</v>
      </c>
      <c r="BH6" s="589"/>
      <c r="BI6" s="589"/>
      <c r="BJ6" s="589"/>
      <c r="BK6" s="589"/>
      <c r="BL6" s="589"/>
      <c r="BM6" s="589"/>
      <c r="BN6" s="590"/>
      <c r="BO6" s="641">
        <v>88.9</v>
      </c>
      <c r="BP6" s="641"/>
      <c r="BQ6" s="641"/>
      <c r="BR6" s="641"/>
      <c r="BS6" s="642">
        <v>3115457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1900939</v>
      </c>
      <c r="CS6" s="589"/>
      <c r="CT6" s="589"/>
      <c r="CU6" s="589"/>
      <c r="CV6" s="589"/>
      <c r="CW6" s="589"/>
      <c r="CX6" s="589"/>
      <c r="CY6" s="590"/>
      <c r="CZ6" s="641">
        <v>0.2</v>
      </c>
      <c r="DA6" s="641"/>
      <c r="DB6" s="641"/>
      <c r="DC6" s="641"/>
      <c r="DD6" s="594" t="s">
        <v>216</v>
      </c>
      <c r="DE6" s="589"/>
      <c r="DF6" s="589"/>
      <c r="DG6" s="589"/>
      <c r="DH6" s="589"/>
      <c r="DI6" s="589"/>
      <c r="DJ6" s="589"/>
      <c r="DK6" s="589"/>
      <c r="DL6" s="589"/>
      <c r="DM6" s="589"/>
      <c r="DN6" s="589"/>
      <c r="DO6" s="589"/>
      <c r="DP6" s="590"/>
      <c r="DQ6" s="594">
        <v>1900911</v>
      </c>
      <c r="DR6" s="589"/>
      <c r="DS6" s="589"/>
      <c r="DT6" s="589"/>
      <c r="DU6" s="589"/>
      <c r="DV6" s="589"/>
      <c r="DW6" s="589"/>
      <c r="DX6" s="589"/>
      <c r="DY6" s="589"/>
      <c r="DZ6" s="589"/>
      <c r="EA6" s="589"/>
      <c r="EB6" s="589"/>
      <c r="EC6" s="624"/>
    </row>
    <row r="7" spans="2:143" ht="11.25" customHeight="1" x14ac:dyDescent="0.2">
      <c r="B7" s="585" t="s">
        <v>217</v>
      </c>
      <c r="C7" s="586"/>
      <c r="D7" s="586"/>
      <c r="E7" s="586"/>
      <c r="F7" s="586"/>
      <c r="G7" s="586"/>
      <c r="H7" s="586"/>
      <c r="I7" s="586"/>
      <c r="J7" s="586"/>
      <c r="K7" s="586"/>
      <c r="L7" s="586"/>
      <c r="M7" s="586"/>
      <c r="N7" s="586"/>
      <c r="O7" s="586"/>
      <c r="P7" s="586"/>
      <c r="Q7" s="587"/>
      <c r="R7" s="588">
        <v>521172</v>
      </c>
      <c r="S7" s="589"/>
      <c r="T7" s="589"/>
      <c r="U7" s="589"/>
      <c r="V7" s="589"/>
      <c r="W7" s="589"/>
      <c r="X7" s="589"/>
      <c r="Y7" s="590"/>
      <c r="Z7" s="641">
        <v>0.1</v>
      </c>
      <c r="AA7" s="641"/>
      <c r="AB7" s="641"/>
      <c r="AC7" s="641"/>
      <c r="AD7" s="642">
        <v>521172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128263708</v>
      </c>
      <c r="BH7" s="589"/>
      <c r="BI7" s="589"/>
      <c r="BJ7" s="589"/>
      <c r="BK7" s="589"/>
      <c r="BL7" s="589"/>
      <c r="BM7" s="589"/>
      <c r="BN7" s="590"/>
      <c r="BO7" s="641">
        <v>44.7</v>
      </c>
      <c r="BP7" s="641"/>
      <c r="BQ7" s="641"/>
      <c r="BR7" s="641"/>
      <c r="BS7" s="642">
        <v>3115457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53322271</v>
      </c>
      <c r="CS7" s="589"/>
      <c r="CT7" s="589"/>
      <c r="CU7" s="589"/>
      <c r="CV7" s="589"/>
      <c r="CW7" s="589"/>
      <c r="CX7" s="589"/>
      <c r="CY7" s="590"/>
      <c r="CZ7" s="641">
        <v>6.1</v>
      </c>
      <c r="DA7" s="641"/>
      <c r="DB7" s="641"/>
      <c r="DC7" s="641"/>
      <c r="DD7" s="594">
        <v>3228867</v>
      </c>
      <c r="DE7" s="589"/>
      <c r="DF7" s="589"/>
      <c r="DG7" s="589"/>
      <c r="DH7" s="589"/>
      <c r="DI7" s="589"/>
      <c r="DJ7" s="589"/>
      <c r="DK7" s="589"/>
      <c r="DL7" s="589"/>
      <c r="DM7" s="589"/>
      <c r="DN7" s="589"/>
      <c r="DO7" s="589"/>
      <c r="DP7" s="590"/>
      <c r="DQ7" s="594">
        <v>43542339</v>
      </c>
      <c r="DR7" s="589"/>
      <c r="DS7" s="589"/>
      <c r="DT7" s="589"/>
      <c r="DU7" s="589"/>
      <c r="DV7" s="589"/>
      <c r="DW7" s="589"/>
      <c r="DX7" s="589"/>
      <c r="DY7" s="589"/>
      <c r="DZ7" s="589"/>
      <c r="EA7" s="589"/>
      <c r="EB7" s="589"/>
      <c r="EC7" s="624"/>
    </row>
    <row r="8" spans="2:143" ht="11.25" customHeight="1" x14ac:dyDescent="0.2">
      <c r="B8" s="585" t="s">
        <v>220</v>
      </c>
      <c r="C8" s="586"/>
      <c r="D8" s="586"/>
      <c r="E8" s="586"/>
      <c r="F8" s="586"/>
      <c r="G8" s="586"/>
      <c r="H8" s="586"/>
      <c r="I8" s="586"/>
      <c r="J8" s="586"/>
      <c r="K8" s="586"/>
      <c r="L8" s="586"/>
      <c r="M8" s="586"/>
      <c r="N8" s="586"/>
      <c r="O8" s="586"/>
      <c r="P8" s="586"/>
      <c r="Q8" s="587"/>
      <c r="R8" s="588">
        <v>1085294</v>
      </c>
      <c r="S8" s="589"/>
      <c r="T8" s="589"/>
      <c r="U8" s="589"/>
      <c r="V8" s="589"/>
      <c r="W8" s="589"/>
      <c r="X8" s="589"/>
      <c r="Y8" s="590"/>
      <c r="Z8" s="641">
        <v>0.1</v>
      </c>
      <c r="AA8" s="641"/>
      <c r="AB8" s="641"/>
      <c r="AC8" s="641"/>
      <c r="AD8" s="642">
        <v>1085294</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3049037</v>
      </c>
      <c r="BH8" s="589"/>
      <c r="BI8" s="589"/>
      <c r="BJ8" s="589"/>
      <c r="BK8" s="589"/>
      <c r="BL8" s="589"/>
      <c r="BM8" s="589"/>
      <c r="BN8" s="590"/>
      <c r="BO8" s="641">
        <v>1.1000000000000001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371363074</v>
      </c>
      <c r="CS8" s="589"/>
      <c r="CT8" s="589"/>
      <c r="CU8" s="589"/>
      <c r="CV8" s="589"/>
      <c r="CW8" s="589"/>
      <c r="CX8" s="589"/>
      <c r="CY8" s="590"/>
      <c r="CZ8" s="641">
        <v>42.3</v>
      </c>
      <c r="DA8" s="641"/>
      <c r="DB8" s="641"/>
      <c r="DC8" s="641"/>
      <c r="DD8" s="594">
        <v>3849779</v>
      </c>
      <c r="DE8" s="589"/>
      <c r="DF8" s="589"/>
      <c r="DG8" s="589"/>
      <c r="DH8" s="589"/>
      <c r="DI8" s="589"/>
      <c r="DJ8" s="589"/>
      <c r="DK8" s="589"/>
      <c r="DL8" s="589"/>
      <c r="DM8" s="589"/>
      <c r="DN8" s="589"/>
      <c r="DO8" s="589"/>
      <c r="DP8" s="590"/>
      <c r="DQ8" s="594">
        <v>165849020</v>
      </c>
      <c r="DR8" s="589"/>
      <c r="DS8" s="589"/>
      <c r="DT8" s="589"/>
      <c r="DU8" s="589"/>
      <c r="DV8" s="589"/>
      <c r="DW8" s="589"/>
      <c r="DX8" s="589"/>
      <c r="DY8" s="589"/>
      <c r="DZ8" s="589"/>
      <c r="EA8" s="589"/>
      <c r="EB8" s="589"/>
      <c r="EC8" s="624"/>
    </row>
    <row r="9" spans="2:143" ht="11.25" customHeight="1" x14ac:dyDescent="0.2">
      <c r="B9" s="585" t="s">
        <v>224</v>
      </c>
      <c r="C9" s="586"/>
      <c r="D9" s="586"/>
      <c r="E9" s="586"/>
      <c r="F9" s="586"/>
      <c r="G9" s="586"/>
      <c r="H9" s="586"/>
      <c r="I9" s="586"/>
      <c r="J9" s="586"/>
      <c r="K9" s="586"/>
      <c r="L9" s="586"/>
      <c r="M9" s="586"/>
      <c r="N9" s="586"/>
      <c r="O9" s="586"/>
      <c r="P9" s="586"/>
      <c r="Q9" s="587"/>
      <c r="R9" s="588">
        <v>578956</v>
      </c>
      <c r="S9" s="589"/>
      <c r="T9" s="589"/>
      <c r="U9" s="589"/>
      <c r="V9" s="589"/>
      <c r="W9" s="589"/>
      <c r="X9" s="589"/>
      <c r="Y9" s="590"/>
      <c r="Z9" s="641">
        <v>0.1</v>
      </c>
      <c r="AA9" s="641"/>
      <c r="AB9" s="641"/>
      <c r="AC9" s="641"/>
      <c r="AD9" s="642">
        <v>578956</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93565857</v>
      </c>
      <c r="BH9" s="589"/>
      <c r="BI9" s="589"/>
      <c r="BJ9" s="589"/>
      <c r="BK9" s="589"/>
      <c r="BL9" s="589"/>
      <c r="BM9" s="589"/>
      <c r="BN9" s="590"/>
      <c r="BO9" s="641">
        <v>32.6</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44984663</v>
      </c>
      <c r="CS9" s="589"/>
      <c r="CT9" s="589"/>
      <c r="CU9" s="589"/>
      <c r="CV9" s="589"/>
      <c r="CW9" s="589"/>
      <c r="CX9" s="589"/>
      <c r="CY9" s="590"/>
      <c r="CZ9" s="641">
        <v>5.0999999999999996</v>
      </c>
      <c r="DA9" s="641"/>
      <c r="DB9" s="641"/>
      <c r="DC9" s="641"/>
      <c r="DD9" s="594">
        <v>5263189</v>
      </c>
      <c r="DE9" s="589"/>
      <c r="DF9" s="589"/>
      <c r="DG9" s="589"/>
      <c r="DH9" s="589"/>
      <c r="DI9" s="589"/>
      <c r="DJ9" s="589"/>
      <c r="DK9" s="589"/>
      <c r="DL9" s="589"/>
      <c r="DM9" s="589"/>
      <c r="DN9" s="589"/>
      <c r="DO9" s="589"/>
      <c r="DP9" s="590"/>
      <c r="DQ9" s="594">
        <v>28426197</v>
      </c>
      <c r="DR9" s="589"/>
      <c r="DS9" s="589"/>
      <c r="DT9" s="589"/>
      <c r="DU9" s="589"/>
      <c r="DV9" s="589"/>
      <c r="DW9" s="589"/>
      <c r="DX9" s="589"/>
      <c r="DY9" s="589"/>
      <c r="DZ9" s="589"/>
      <c r="EA9" s="589"/>
      <c r="EB9" s="589"/>
      <c r="EC9" s="624"/>
    </row>
    <row r="10" spans="2:143" ht="11.25" customHeight="1" x14ac:dyDescent="0.2">
      <c r="B10" s="585" t="s">
        <v>227</v>
      </c>
      <c r="C10" s="586"/>
      <c r="D10" s="586"/>
      <c r="E10" s="586"/>
      <c r="F10" s="586"/>
      <c r="G10" s="586"/>
      <c r="H10" s="586"/>
      <c r="I10" s="586"/>
      <c r="J10" s="586"/>
      <c r="K10" s="586"/>
      <c r="L10" s="586"/>
      <c r="M10" s="586"/>
      <c r="N10" s="586"/>
      <c r="O10" s="586"/>
      <c r="P10" s="586"/>
      <c r="Q10" s="587"/>
      <c r="R10" s="588">
        <v>24011517</v>
      </c>
      <c r="S10" s="589"/>
      <c r="T10" s="589"/>
      <c r="U10" s="589"/>
      <c r="V10" s="589"/>
      <c r="W10" s="589"/>
      <c r="X10" s="589"/>
      <c r="Y10" s="590"/>
      <c r="Z10" s="641">
        <v>2.7</v>
      </c>
      <c r="AA10" s="641"/>
      <c r="AB10" s="641"/>
      <c r="AC10" s="641"/>
      <c r="AD10" s="642">
        <v>24011517</v>
      </c>
      <c r="AE10" s="642"/>
      <c r="AF10" s="642"/>
      <c r="AG10" s="642"/>
      <c r="AH10" s="642"/>
      <c r="AI10" s="642"/>
      <c r="AJ10" s="642"/>
      <c r="AK10" s="642"/>
      <c r="AL10" s="611">
        <v>6.1</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6636119</v>
      </c>
      <c r="BH10" s="589"/>
      <c r="BI10" s="589"/>
      <c r="BJ10" s="589"/>
      <c r="BK10" s="589"/>
      <c r="BL10" s="589"/>
      <c r="BM10" s="589"/>
      <c r="BN10" s="590"/>
      <c r="BO10" s="641">
        <v>2.2999999999999998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900895</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682431</v>
      </c>
      <c r="DR10" s="589"/>
      <c r="DS10" s="589"/>
      <c r="DT10" s="589"/>
      <c r="DU10" s="589"/>
      <c r="DV10" s="589"/>
      <c r="DW10" s="589"/>
      <c r="DX10" s="589"/>
      <c r="DY10" s="589"/>
      <c r="DZ10" s="589"/>
      <c r="EA10" s="589"/>
      <c r="EB10" s="589"/>
      <c r="EC10" s="624"/>
    </row>
    <row r="11" spans="2:143" ht="11.25" customHeight="1" x14ac:dyDescent="0.2">
      <c r="B11" s="585" t="s">
        <v>230</v>
      </c>
      <c r="C11" s="586"/>
      <c r="D11" s="586"/>
      <c r="E11" s="586"/>
      <c r="F11" s="586"/>
      <c r="G11" s="586"/>
      <c r="H11" s="586"/>
      <c r="I11" s="586"/>
      <c r="J11" s="586"/>
      <c r="K11" s="586"/>
      <c r="L11" s="586"/>
      <c r="M11" s="586"/>
      <c r="N11" s="586"/>
      <c r="O11" s="586"/>
      <c r="P11" s="586"/>
      <c r="Q11" s="587"/>
      <c r="R11" s="588">
        <v>110418</v>
      </c>
      <c r="S11" s="589"/>
      <c r="T11" s="589"/>
      <c r="U11" s="589"/>
      <c r="V11" s="589"/>
      <c r="W11" s="589"/>
      <c r="X11" s="589"/>
      <c r="Y11" s="590"/>
      <c r="Z11" s="641">
        <v>0</v>
      </c>
      <c r="AA11" s="641"/>
      <c r="AB11" s="641"/>
      <c r="AC11" s="641"/>
      <c r="AD11" s="642">
        <v>110418</v>
      </c>
      <c r="AE11" s="642"/>
      <c r="AF11" s="642"/>
      <c r="AG11" s="642"/>
      <c r="AH11" s="642"/>
      <c r="AI11" s="642"/>
      <c r="AJ11" s="642"/>
      <c r="AK11" s="642"/>
      <c r="AL11" s="611">
        <v>0</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25012695</v>
      </c>
      <c r="BH11" s="589"/>
      <c r="BI11" s="589"/>
      <c r="BJ11" s="589"/>
      <c r="BK11" s="589"/>
      <c r="BL11" s="589"/>
      <c r="BM11" s="589"/>
      <c r="BN11" s="590"/>
      <c r="BO11" s="641">
        <v>8.6999999999999993</v>
      </c>
      <c r="BP11" s="641"/>
      <c r="BQ11" s="641"/>
      <c r="BR11" s="641"/>
      <c r="BS11" s="594">
        <v>3115457</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695708</v>
      </c>
      <c r="CS11" s="589"/>
      <c r="CT11" s="589"/>
      <c r="CU11" s="589"/>
      <c r="CV11" s="589"/>
      <c r="CW11" s="589"/>
      <c r="CX11" s="589"/>
      <c r="CY11" s="590"/>
      <c r="CZ11" s="641">
        <v>0.1</v>
      </c>
      <c r="DA11" s="641"/>
      <c r="DB11" s="641"/>
      <c r="DC11" s="641"/>
      <c r="DD11" s="594">
        <v>39712</v>
      </c>
      <c r="DE11" s="589"/>
      <c r="DF11" s="589"/>
      <c r="DG11" s="589"/>
      <c r="DH11" s="589"/>
      <c r="DI11" s="589"/>
      <c r="DJ11" s="589"/>
      <c r="DK11" s="589"/>
      <c r="DL11" s="589"/>
      <c r="DM11" s="589"/>
      <c r="DN11" s="589"/>
      <c r="DO11" s="589"/>
      <c r="DP11" s="590"/>
      <c r="DQ11" s="594">
        <v>647686</v>
      </c>
      <c r="DR11" s="589"/>
      <c r="DS11" s="589"/>
      <c r="DT11" s="589"/>
      <c r="DU11" s="589"/>
      <c r="DV11" s="589"/>
      <c r="DW11" s="589"/>
      <c r="DX11" s="589"/>
      <c r="DY11" s="589"/>
      <c r="DZ11" s="589"/>
      <c r="EA11" s="589"/>
      <c r="EB11" s="589"/>
      <c r="EC11" s="624"/>
    </row>
    <row r="12" spans="2:143" ht="11.25" customHeight="1" x14ac:dyDescent="0.2">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108565044</v>
      </c>
      <c r="BH12" s="589"/>
      <c r="BI12" s="589"/>
      <c r="BJ12" s="589"/>
      <c r="BK12" s="589"/>
      <c r="BL12" s="589"/>
      <c r="BM12" s="589"/>
      <c r="BN12" s="590"/>
      <c r="BO12" s="641">
        <v>37.9</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80819929</v>
      </c>
      <c r="CS12" s="589"/>
      <c r="CT12" s="589"/>
      <c r="CU12" s="589"/>
      <c r="CV12" s="589"/>
      <c r="CW12" s="589"/>
      <c r="CX12" s="589"/>
      <c r="CY12" s="590"/>
      <c r="CZ12" s="641">
        <v>9.1999999999999993</v>
      </c>
      <c r="DA12" s="641"/>
      <c r="DB12" s="641"/>
      <c r="DC12" s="641"/>
      <c r="DD12" s="594">
        <v>11684</v>
      </c>
      <c r="DE12" s="589"/>
      <c r="DF12" s="589"/>
      <c r="DG12" s="589"/>
      <c r="DH12" s="589"/>
      <c r="DI12" s="589"/>
      <c r="DJ12" s="589"/>
      <c r="DK12" s="589"/>
      <c r="DL12" s="589"/>
      <c r="DM12" s="589"/>
      <c r="DN12" s="589"/>
      <c r="DO12" s="589"/>
      <c r="DP12" s="590"/>
      <c r="DQ12" s="594">
        <v>4739328</v>
      </c>
      <c r="DR12" s="589"/>
      <c r="DS12" s="589"/>
      <c r="DT12" s="589"/>
      <c r="DU12" s="589"/>
      <c r="DV12" s="589"/>
      <c r="DW12" s="589"/>
      <c r="DX12" s="589"/>
      <c r="DY12" s="589"/>
      <c r="DZ12" s="589"/>
      <c r="EA12" s="589"/>
      <c r="EB12" s="589"/>
      <c r="EC12" s="624"/>
    </row>
    <row r="13" spans="2:143" ht="11.25" customHeight="1" x14ac:dyDescent="0.2">
      <c r="B13" s="585" t="s">
        <v>236</v>
      </c>
      <c r="C13" s="586"/>
      <c r="D13" s="586"/>
      <c r="E13" s="586"/>
      <c r="F13" s="586"/>
      <c r="G13" s="586"/>
      <c r="H13" s="586"/>
      <c r="I13" s="586"/>
      <c r="J13" s="586"/>
      <c r="K13" s="586"/>
      <c r="L13" s="586"/>
      <c r="M13" s="586"/>
      <c r="N13" s="586"/>
      <c r="O13" s="586"/>
      <c r="P13" s="586"/>
      <c r="Q13" s="587"/>
      <c r="R13" s="588">
        <v>611918</v>
      </c>
      <c r="S13" s="589"/>
      <c r="T13" s="589"/>
      <c r="U13" s="589"/>
      <c r="V13" s="589"/>
      <c r="W13" s="589"/>
      <c r="X13" s="589"/>
      <c r="Y13" s="590"/>
      <c r="Z13" s="641">
        <v>0.1</v>
      </c>
      <c r="AA13" s="641"/>
      <c r="AB13" s="641"/>
      <c r="AC13" s="641"/>
      <c r="AD13" s="642">
        <v>611918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108094079</v>
      </c>
      <c r="BH13" s="589"/>
      <c r="BI13" s="589"/>
      <c r="BJ13" s="589"/>
      <c r="BK13" s="589"/>
      <c r="BL13" s="589"/>
      <c r="BM13" s="589"/>
      <c r="BN13" s="590"/>
      <c r="BO13" s="641">
        <v>37.700000000000003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126817521</v>
      </c>
      <c r="CS13" s="589"/>
      <c r="CT13" s="589"/>
      <c r="CU13" s="589"/>
      <c r="CV13" s="589"/>
      <c r="CW13" s="589"/>
      <c r="CX13" s="589"/>
      <c r="CY13" s="590"/>
      <c r="CZ13" s="641">
        <v>14.4</v>
      </c>
      <c r="DA13" s="641"/>
      <c r="DB13" s="641"/>
      <c r="DC13" s="641"/>
      <c r="DD13" s="594">
        <v>56831474</v>
      </c>
      <c r="DE13" s="589"/>
      <c r="DF13" s="589"/>
      <c r="DG13" s="589"/>
      <c r="DH13" s="589"/>
      <c r="DI13" s="589"/>
      <c r="DJ13" s="589"/>
      <c r="DK13" s="589"/>
      <c r="DL13" s="589"/>
      <c r="DM13" s="589"/>
      <c r="DN13" s="589"/>
      <c r="DO13" s="589"/>
      <c r="DP13" s="590"/>
      <c r="DQ13" s="594">
        <v>79569510</v>
      </c>
      <c r="DR13" s="589"/>
      <c r="DS13" s="589"/>
      <c r="DT13" s="589"/>
      <c r="DU13" s="589"/>
      <c r="DV13" s="589"/>
      <c r="DW13" s="589"/>
      <c r="DX13" s="589"/>
      <c r="DY13" s="589"/>
      <c r="DZ13" s="589"/>
      <c r="EA13" s="589"/>
      <c r="EB13" s="589"/>
      <c r="EC13" s="624"/>
    </row>
    <row r="14" spans="2:143" ht="11.25" customHeight="1" x14ac:dyDescent="0.2">
      <c r="B14" s="585" t="s">
        <v>239</v>
      </c>
      <c r="C14" s="586"/>
      <c r="D14" s="586"/>
      <c r="E14" s="586"/>
      <c r="F14" s="586"/>
      <c r="G14" s="586"/>
      <c r="H14" s="586"/>
      <c r="I14" s="586"/>
      <c r="J14" s="586"/>
      <c r="K14" s="586"/>
      <c r="L14" s="586"/>
      <c r="M14" s="586"/>
      <c r="N14" s="586"/>
      <c r="O14" s="586"/>
      <c r="P14" s="586"/>
      <c r="Q14" s="587"/>
      <c r="R14" s="588">
        <v>7849504</v>
      </c>
      <c r="S14" s="589"/>
      <c r="T14" s="589"/>
      <c r="U14" s="589"/>
      <c r="V14" s="589"/>
      <c r="W14" s="589"/>
      <c r="X14" s="589"/>
      <c r="Y14" s="590"/>
      <c r="Z14" s="641">
        <v>0.9</v>
      </c>
      <c r="AA14" s="641"/>
      <c r="AB14" s="641"/>
      <c r="AC14" s="641"/>
      <c r="AD14" s="642">
        <v>7849504</v>
      </c>
      <c r="AE14" s="642"/>
      <c r="AF14" s="642"/>
      <c r="AG14" s="642"/>
      <c r="AH14" s="642"/>
      <c r="AI14" s="642"/>
      <c r="AJ14" s="642"/>
      <c r="AK14" s="642"/>
      <c r="AL14" s="611">
        <v>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1632531</v>
      </c>
      <c r="BH14" s="589"/>
      <c r="BI14" s="589"/>
      <c r="BJ14" s="589"/>
      <c r="BK14" s="589"/>
      <c r="BL14" s="589"/>
      <c r="BM14" s="589"/>
      <c r="BN14" s="590"/>
      <c r="BO14" s="641">
        <v>0.6</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18198283</v>
      </c>
      <c r="CS14" s="589"/>
      <c r="CT14" s="589"/>
      <c r="CU14" s="589"/>
      <c r="CV14" s="589"/>
      <c r="CW14" s="589"/>
      <c r="CX14" s="589"/>
      <c r="CY14" s="590"/>
      <c r="CZ14" s="641">
        <v>2.1</v>
      </c>
      <c r="DA14" s="641"/>
      <c r="DB14" s="641"/>
      <c r="DC14" s="641"/>
      <c r="DD14" s="594">
        <v>1604967</v>
      </c>
      <c r="DE14" s="589"/>
      <c r="DF14" s="589"/>
      <c r="DG14" s="589"/>
      <c r="DH14" s="589"/>
      <c r="DI14" s="589"/>
      <c r="DJ14" s="589"/>
      <c r="DK14" s="589"/>
      <c r="DL14" s="589"/>
      <c r="DM14" s="589"/>
      <c r="DN14" s="589"/>
      <c r="DO14" s="589"/>
      <c r="DP14" s="590"/>
      <c r="DQ14" s="594">
        <v>17046751</v>
      </c>
      <c r="DR14" s="589"/>
      <c r="DS14" s="589"/>
      <c r="DT14" s="589"/>
      <c r="DU14" s="589"/>
      <c r="DV14" s="589"/>
      <c r="DW14" s="589"/>
      <c r="DX14" s="589"/>
      <c r="DY14" s="589"/>
      <c r="DZ14" s="589"/>
      <c r="EA14" s="589"/>
      <c r="EB14" s="589"/>
      <c r="EC14" s="624"/>
    </row>
    <row r="15" spans="2:143" ht="11.25" customHeight="1" x14ac:dyDescent="0.2">
      <c r="B15" s="585" t="s">
        <v>242</v>
      </c>
      <c r="C15" s="586"/>
      <c r="D15" s="586"/>
      <c r="E15" s="586"/>
      <c r="F15" s="586"/>
      <c r="G15" s="586"/>
      <c r="H15" s="586"/>
      <c r="I15" s="586"/>
      <c r="J15" s="586"/>
      <c r="K15" s="586"/>
      <c r="L15" s="586"/>
      <c r="M15" s="586"/>
      <c r="N15" s="586"/>
      <c r="O15" s="586"/>
      <c r="P15" s="586"/>
      <c r="Q15" s="587"/>
      <c r="R15" s="588">
        <v>928506</v>
      </c>
      <c r="S15" s="589"/>
      <c r="T15" s="589"/>
      <c r="U15" s="589"/>
      <c r="V15" s="589"/>
      <c r="W15" s="589"/>
      <c r="X15" s="589"/>
      <c r="Y15" s="590"/>
      <c r="Z15" s="641">
        <v>0.1</v>
      </c>
      <c r="AA15" s="641"/>
      <c r="AB15" s="641"/>
      <c r="AC15" s="641"/>
      <c r="AD15" s="642">
        <v>928506</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16489842</v>
      </c>
      <c r="BH15" s="589"/>
      <c r="BI15" s="589"/>
      <c r="BJ15" s="589"/>
      <c r="BK15" s="589"/>
      <c r="BL15" s="589"/>
      <c r="BM15" s="589"/>
      <c r="BN15" s="590"/>
      <c r="BO15" s="641">
        <v>5.8</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87375378</v>
      </c>
      <c r="CS15" s="589"/>
      <c r="CT15" s="589"/>
      <c r="CU15" s="589"/>
      <c r="CV15" s="589"/>
      <c r="CW15" s="589"/>
      <c r="CX15" s="589"/>
      <c r="CY15" s="590"/>
      <c r="CZ15" s="641">
        <v>10</v>
      </c>
      <c r="DA15" s="641"/>
      <c r="DB15" s="641"/>
      <c r="DC15" s="641"/>
      <c r="DD15" s="594">
        <v>34689034</v>
      </c>
      <c r="DE15" s="589"/>
      <c r="DF15" s="589"/>
      <c r="DG15" s="589"/>
      <c r="DH15" s="589"/>
      <c r="DI15" s="589"/>
      <c r="DJ15" s="589"/>
      <c r="DK15" s="589"/>
      <c r="DL15" s="589"/>
      <c r="DM15" s="589"/>
      <c r="DN15" s="589"/>
      <c r="DO15" s="589"/>
      <c r="DP15" s="590"/>
      <c r="DQ15" s="594">
        <v>65948914</v>
      </c>
      <c r="DR15" s="589"/>
      <c r="DS15" s="589"/>
      <c r="DT15" s="589"/>
      <c r="DU15" s="589"/>
      <c r="DV15" s="589"/>
      <c r="DW15" s="589"/>
      <c r="DX15" s="589"/>
      <c r="DY15" s="589"/>
      <c r="DZ15" s="589"/>
      <c r="EA15" s="589"/>
      <c r="EB15" s="589"/>
      <c r="EC15" s="624"/>
    </row>
    <row r="16" spans="2:143" ht="11.25" customHeight="1" x14ac:dyDescent="0.2">
      <c r="B16" s="585" t="s">
        <v>245</v>
      </c>
      <c r="C16" s="586"/>
      <c r="D16" s="586"/>
      <c r="E16" s="586"/>
      <c r="F16" s="586"/>
      <c r="G16" s="586"/>
      <c r="H16" s="586"/>
      <c r="I16" s="586"/>
      <c r="J16" s="586"/>
      <c r="K16" s="586"/>
      <c r="L16" s="586"/>
      <c r="M16" s="586"/>
      <c r="N16" s="586"/>
      <c r="O16" s="586"/>
      <c r="P16" s="586"/>
      <c r="Q16" s="587"/>
      <c r="R16" s="588">
        <v>92319111</v>
      </c>
      <c r="S16" s="589"/>
      <c r="T16" s="589"/>
      <c r="U16" s="589"/>
      <c r="V16" s="589"/>
      <c r="W16" s="589"/>
      <c r="X16" s="589"/>
      <c r="Y16" s="590"/>
      <c r="Z16" s="641">
        <v>10.4</v>
      </c>
      <c r="AA16" s="641"/>
      <c r="AB16" s="641"/>
      <c r="AC16" s="641"/>
      <c r="AD16" s="642">
        <v>89229571</v>
      </c>
      <c r="AE16" s="642"/>
      <c r="AF16" s="642"/>
      <c r="AG16" s="642"/>
      <c r="AH16" s="642"/>
      <c r="AI16" s="642"/>
      <c r="AJ16" s="642"/>
      <c r="AK16" s="642"/>
      <c r="AL16" s="611">
        <v>22.6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725648</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55674</v>
      </c>
      <c r="DR16" s="589"/>
      <c r="DS16" s="589"/>
      <c r="DT16" s="589"/>
      <c r="DU16" s="589"/>
      <c r="DV16" s="589"/>
      <c r="DW16" s="589"/>
      <c r="DX16" s="589"/>
      <c r="DY16" s="589"/>
      <c r="DZ16" s="589"/>
      <c r="EA16" s="589"/>
      <c r="EB16" s="589"/>
      <c r="EC16" s="624"/>
    </row>
    <row r="17" spans="2:133" ht="11.25" customHeight="1" x14ac:dyDescent="0.2">
      <c r="B17" s="585" t="s">
        <v>248</v>
      </c>
      <c r="C17" s="586"/>
      <c r="D17" s="586"/>
      <c r="E17" s="586"/>
      <c r="F17" s="586"/>
      <c r="G17" s="586"/>
      <c r="H17" s="586"/>
      <c r="I17" s="586"/>
      <c r="J17" s="586"/>
      <c r="K17" s="586"/>
      <c r="L17" s="586"/>
      <c r="M17" s="586"/>
      <c r="N17" s="586"/>
      <c r="O17" s="586"/>
      <c r="P17" s="586"/>
      <c r="Q17" s="587"/>
      <c r="R17" s="588">
        <v>89229571</v>
      </c>
      <c r="S17" s="589"/>
      <c r="T17" s="589"/>
      <c r="U17" s="589"/>
      <c r="V17" s="589"/>
      <c r="W17" s="589"/>
      <c r="X17" s="589"/>
      <c r="Y17" s="590"/>
      <c r="Z17" s="641">
        <v>10.1</v>
      </c>
      <c r="AA17" s="641"/>
      <c r="AB17" s="641"/>
      <c r="AC17" s="641"/>
      <c r="AD17" s="642">
        <v>89229571</v>
      </c>
      <c r="AE17" s="642"/>
      <c r="AF17" s="642"/>
      <c r="AG17" s="642"/>
      <c r="AH17" s="642"/>
      <c r="AI17" s="642"/>
      <c r="AJ17" s="642"/>
      <c r="AK17" s="642"/>
      <c r="AL17" s="611">
        <v>22.6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v>89</v>
      </c>
      <c r="BH17" s="589"/>
      <c r="BI17" s="589"/>
      <c r="BJ17" s="589"/>
      <c r="BK17" s="589"/>
      <c r="BL17" s="589"/>
      <c r="BM17" s="589"/>
      <c r="BN17" s="590"/>
      <c r="BO17" s="641">
        <v>0</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81171132</v>
      </c>
      <c r="CS17" s="589"/>
      <c r="CT17" s="589"/>
      <c r="CU17" s="589"/>
      <c r="CV17" s="589"/>
      <c r="CW17" s="589"/>
      <c r="CX17" s="589"/>
      <c r="CY17" s="590"/>
      <c r="CZ17" s="641">
        <v>9.1999999999999993</v>
      </c>
      <c r="DA17" s="641"/>
      <c r="DB17" s="641"/>
      <c r="DC17" s="641"/>
      <c r="DD17" s="594" t="s">
        <v>222</v>
      </c>
      <c r="DE17" s="589"/>
      <c r="DF17" s="589"/>
      <c r="DG17" s="589"/>
      <c r="DH17" s="589"/>
      <c r="DI17" s="589"/>
      <c r="DJ17" s="589"/>
      <c r="DK17" s="589"/>
      <c r="DL17" s="589"/>
      <c r="DM17" s="589"/>
      <c r="DN17" s="589"/>
      <c r="DO17" s="589"/>
      <c r="DP17" s="590"/>
      <c r="DQ17" s="594">
        <v>78757389</v>
      </c>
      <c r="DR17" s="589"/>
      <c r="DS17" s="589"/>
      <c r="DT17" s="589"/>
      <c r="DU17" s="589"/>
      <c r="DV17" s="589"/>
      <c r="DW17" s="589"/>
      <c r="DX17" s="589"/>
      <c r="DY17" s="589"/>
      <c r="DZ17" s="589"/>
      <c r="EA17" s="589"/>
      <c r="EB17" s="589"/>
      <c r="EC17" s="624"/>
    </row>
    <row r="18" spans="2:133" ht="11.25" customHeight="1" x14ac:dyDescent="0.2">
      <c r="B18" s="585" t="s">
        <v>251</v>
      </c>
      <c r="C18" s="586"/>
      <c r="D18" s="586"/>
      <c r="E18" s="586"/>
      <c r="F18" s="586"/>
      <c r="G18" s="586"/>
      <c r="H18" s="586"/>
      <c r="I18" s="586"/>
      <c r="J18" s="586"/>
      <c r="K18" s="586"/>
      <c r="L18" s="586"/>
      <c r="M18" s="586"/>
      <c r="N18" s="586"/>
      <c r="O18" s="586"/>
      <c r="P18" s="586"/>
      <c r="Q18" s="587"/>
      <c r="R18" s="588">
        <v>3088405</v>
      </c>
      <c r="S18" s="589"/>
      <c r="T18" s="589"/>
      <c r="U18" s="589"/>
      <c r="V18" s="589"/>
      <c r="W18" s="589"/>
      <c r="X18" s="589"/>
      <c r="Y18" s="590"/>
      <c r="Z18" s="641">
        <v>0.3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v>9599118</v>
      </c>
      <c r="CS18" s="589"/>
      <c r="CT18" s="589"/>
      <c r="CU18" s="589"/>
      <c r="CV18" s="589"/>
      <c r="CW18" s="589"/>
      <c r="CX18" s="589"/>
      <c r="CY18" s="590"/>
      <c r="CZ18" s="641">
        <v>1.1000000000000001</v>
      </c>
      <c r="DA18" s="641"/>
      <c r="DB18" s="641"/>
      <c r="DC18" s="641"/>
      <c r="DD18" s="594">
        <v>475306</v>
      </c>
      <c r="DE18" s="589"/>
      <c r="DF18" s="589"/>
      <c r="DG18" s="589"/>
      <c r="DH18" s="589"/>
      <c r="DI18" s="589"/>
      <c r="DJ18" s="589"/>
      <c r="DK18" s="589"/>
      <c r="DL18" s="589"/>
      <c r="DM18" s="589"/>
      <c r="DN18" s="589"/>
      <c r="DO18" s="589"/>
      <c r="DP18" s="590"/>
      <c r="DQ18" s="594">
        <v>7569598</v>
      </c>
      <c r="DR18" s="589"/>
      <c r="DS18" s="589"/>
      <c r="DT18" s="589"/>
      <c r="DU18" s="589"/>
      <c r="DV18" s="589"/>
      <c r="DW18" s="589"/>
      <c r="DX18" s="589"/>
      <c r="DY18" s="589"/>
      <c r="DZ18" s="589"/>
      <c r="EA18" s="589"/>
      <c r="EB18" s="589"/>
      <c r="EC18" s="624"/>
    </row>
    <row r="19" spans="2:133" ht="11.25" customHeight="1" x14ac:dyDescent="0.2">
      <c r="B19" s="585" t="s">
        <v>254</v>
      </c>
      <c r="C19" s="586"/>
      <c r="D19" s="586"/>
      <c r="E19" s="586"/>
      <c r="F19" s="586"/>
      <c r="G19" s="586"/>
      <c r="H19" s="586"/>
      <c r="I19" s="586"/>
      <c r="J19" s="586"/>
      <c r="K19" s="586"/>
      <c r="L19" s="586"/>
      <c r="M19" s="586"/>
      <c r="N19" s="586"/>
      <c r="O19" s="586"/>
      <c r="P19" s="586"/>
      <c r="Q19" s="587"/>
      <c r="R19" s="588">
        <v>1135</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31827017</v>
      </c>
      <c r="BH19" s="589"/>
      <c r="BI19" s="589"/>
      <c r="BJ19" s="589"/>
      <c r="BK19" s="589"/>
      <c r="BL19" s="589"/>
      <c r="BM19" s="589"/>
      <c r="BN19" s="590"/>
      <c r="BO19" s="641">
        <v>11.1</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2">
      <c r="B20" s="585" t="s">
        <v>257</v>
      </c>
      <c r="C20" s="586"/>
      <c r="D20" s="586"/>
      <c r="E20" s="586"/>
      <c r="F20" s="586"/>
      <c r="G20" s="586"/>
      <c r="H20" s="586"/>
      <c r="I20" s="586"/>
      <c r="J20" s="586"/>
      <c r="K20" s="586"/>
      <c r="L20" s="586"/>
      <c r="M20" s="586"/>
      <c r="N20" s="586"/>
      <c r="O20" s="586"/>
      <c r="P20" s="586"/>
      <c r="Q20" s="587"/>
      <c r="R20" s="588">
        <v>420042149</v>
      </c>
      <c r="S20" s="589"/>
      <c r="T20" s="589"/>
      <c r="U20" s="589"/>
      <c r="V20" s="589"/>
      <c r="W20" s="589"/>
      <c r="X20" s="589"/>
      <c r="Y20" s="590"/>
      <c r="Z20" s="641">
        <v>47.4</v>
      </c>
      <c r="AA20" s="641"/>
      <c r="AB20" s="641"/>
      <c r="AC20" s="641"/>
      <c r="AD20" s="642">
        <v>390671596</v>
      </c>
      <c r="AE20" s="642"/>
      <c r="AF20" s="642"/>
      <c r="AG20" s="642"/>
      <c r="AH20" s="642"/>
      <c r="AI20" s="642"/>
      <c r="AJ20" s="642"/>
      <c r="AK20" s="642"/>
      <c r="AL20" s="611">
        <v>98.9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31827017</v>
      </c>
      <c r="BH20" s="589"/>
      <c r="BI20" s="589"/>
      <c r="BJ20" s="589"/>
      <c r="BK20" s="589"/>
      <c r="BL20" s="589"/>
      <c r="BM20" s="589"/>
      <c r="BN20" s="590"/>
      <c r="BO20" s="641">
        <v>11.1</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877874559</v>
      </c>
      <c r="CS20" s="589"/>
      <c r="CT20" s="589"/>
      <c r="CU20" s="589"/>
      <c r="CV20" s="589"/>
      <c r="CW20" s="589"/>
      <c r="CX20" s="589"/>
      <c r="CY20" s="590"/>
      <c r="CZ20" s="641">
        <v>100</v>
      </c>
      <c r="DA20" s="641"/>
      <c r="DB20" s="641"/>
      <c r="DC20" s="641"/>
      <c r="DD20" s="594">
        <v>105994012</v>
      </c>
      <c r="DE20" s="589"/>
      <c r="DF20" s="589"/>
      <c r="DG20" s="589"/>
      <c r="DH20" s="589"/>
      <c r="DI20" s="589"/>
      <c r="DJ20" s="589"/>
      <c r="DK20" s="589"/>
      <c r="DL20" s="589"/>
      <c r="DM20" s="589"/>
      <c r="DN20" s="589"/>
      <c r="DO20" s="589"/>
      <c r="DP20" s="590"/>
      <c r="DQ20" s="594">
        <v>494735748</v>
      </c>
      <c r="DR20" s="589"/>
      <c r="DS20" s="589"/>
      <c r="DT20" s="589"/>
      <c r="DU20" s="589"/>
      <c r="DV20" s="589"/>
      <c r="DW20" s="589"/>
      <c r="DX20" s="589"/>
      <c r="DY20" s="589"/>
      <c r="DZ20" s="589"/>
      <c r="EA20" s="589"/>
      <c r="EB20" s="589"/>
      <c r="EC20" s="624"/>
    </row>
    <row r="21" spans="2:133" ht="11.25" customHeight="1" x14ac:dyDescent="0.2">
      <c r="B21" s="585" t="s">
        <v>260</v>
      </c>
      <c r="C21" s="586"/>
      <c r="D21" s="586"/>
      <c r="E21" s="586"/>
      <c r="F21" s="586"/>
      <c r="G21" s="586"/>
      <c r="H21" s="586"/>
      <c r="I21" s="586"/>
      <c r="J21" s="586"/>
      <c r="K21" s="586"/>
      <c r="L21" s="586"/>
      <c r="M21" s="586"/>
      <c r="N21" s="586"/>
      <c r="O21" s="586"/>
      <c r="P21" s="586"/>
      <c r="Q21" s="587"/>
      <c r="R21" s="588">
        <v>681758</v>
      </c>
      <c r="S21" s="589"/>
      <c r="T21" s="589"/>
      <c r="U21" s="589"/>
      <c r="V21" s="589"/>
      <c r="W21" s="589"/>
      <c r="X21" s="589"/>
      <c r="Y21" s="590"/>
      <c r="Z21" s="641">
        <v>0.1</v>
      </c>
      <c r="AA21" s="641"/>
      <c r="AB21" s="641"/>
      <c r="AC21" s="641"/>
      <c r="AD21" s="642">
        <v>681758</v>
      </c>
      <c r="AE21" s="642"/>
      <c r="AF21" s="642"/>
      <c r="AG21" s="642"/>
      <c r="AH21" s="642"/>
      <c r="AI21" s="642"/>
      <c r="AJ21" s="642"/>
      <c r="AK21" s="642"/>
      <c r="AL21" s="611">
        <v>0.2</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420708</v>
      </c>
      <c r="BH21" s="589"/>
      <c r="BI21" s="589"/>
      <c r="BJ21" s="589"/>
      <c r="BK21" s="589"/>
      <c r="BL21" s="589"/>
      <c r="BM21" s="589"/>
      <c r="BN21" s="590"/>
      <c r="BO21" s="641">
        <v>0.1</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2">
      <c r="B22" s="585" t="s">
        <v>262</v>
      </c>
      <c r="C22" s="586"/>
      <c r="D22" s="586"/>
      <c r="E22" s="586"/>
      <c r="F22" s="586"/>
      <c r="G22" s="586"/>
      <c r="H22" s="586"/>
      <c r="I22" s="586"/>
      <c r="J22" s="586"/>
      <c r="K22" s="586"/>
      <c r="L22" s="586"/>
      <c r="M22" s="586"/>
      <c r="N22" s="586"/>
      <c r="O22" s="586"/>
      <c r="P22" s="586"/>
      <c r="Q22" s="587"/>
      <c r="R22" s="588">
        <v>5115016</v>
      </c>
      <c r="S22" s="589"/>
      <c r="T22" s="589"/>
      <c r="U22" s="589"/>
      <c r="V22" s="589"/>
      <c r="W22" s="589"/>
      <c r="X22" s="589"/>
      <c r="Y22" s="590"/>
      <c r="Z22" s="641">
        <v>0.6</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v>8241066</v>
      </c>
      <c r="BH22" s="589"/>
      <c r="BI22" s="589"/>
      <c r="BJ22" s="589"/>
      <c r="BK22" s="589"/>
      <c r="BL22" s="589"/>
      <c r="BM22" s="589"/>
      <c r="BN22" s="590"/>
      <c r="BO22" s="641">
        <v>2.9</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2">
      <c r="B23" s="585" t="s">
        <v>265</v>
      </c>
      <c r="C23" s="586"/>
      <c r="D23" s="586"/>
      <c r="E23" s="586"/>
      <c r="F23" s="586"/>
      <c r="G23" s="586"/>
      <c r="H23" s="586"/>
      <c r="I23" s="586"/>
      <c r="J23" s="586"/>
      <c r="K23" s="586"/>
      <c r="L23" s="586"/>
      <c r="M23" s="586"/>
      <c r="N23" s="586"/>
      <c r="O23" s="586"/>
      <c r="P23" s="586"/>
      <c r="Q23" s="587"/>
      <c r="R23" s="588">
        <v>11506344</v>
      </c>
      <c r="S23" s="589"/>
      <c r="T23" s="589"/>
      <c r="U23" s="589"/>
      <c r="V23" s="589"/>
      <c r="W23" s="589"/>
      <c r="X23" s="589"/>
      <c r="Y23" s="590"/>
      <c r="Z23" s="641">
        <v>1.3</v>
      </c>
      <c r="AA23" s="641"/>
      <c r="AB23" s="641"/>
      <c r="AC23" s="641"/>
      <c r="AD23" s="642">
        <v>2479256</v>
      </c>
      <c r="AE23" s="642"/>
      <c r="AF23" s="642"/>
      <c r="AG23" s="642"/>
      <c r="AH23" s="642"/>
      <c r="AI23" s="642"/>
      <c r="AJ23" s="642"/>
      <c r="AK23" s="642"/>
      <c r="AL23" s="611">
        <v>0.6</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23165243</v>
      </c>
      <c r="BH23" s="589"/>
      <c r="BI23" s="589"/>
      <c r="BJ23" s="589"/>
      <c r="BK23" s="589"/>
      <c r="BL23" s="589"/>
      <c r="BM23" s="589"/>
      <c r="BN23" s="590"/>
      <c r="BO23" s="641">
        <v>8.1</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2">
      <c r="B24" s="585" t="s">
        <v>272</v>
      </c>
      <c r="C24" s="586"/>
      <c r="D24" s="586"/>
      <c r="E24" s="586"/>
      <c r="F24" s="586"/>
      <c r="G24" s="586"/>
      <c r="H24" s="586"/>
      <c r="I24" s="586"/>
      <c r="J24" s="586"/>
      <c r="K24" s="586"/>
      <c r="L24" s="586"/>
      <c r="M24" s="586"/>
      <c r="N24" s="586"/>
      <c r="O24" s="586"/>
      <c r="P24" s="586"/>
      <c r="Q24" s="587"/>
      <c r="R24" s="588">
        <v>8895794</v>
      </c>
      <c r="S24" s="589"/>
      <c r="T24" s="589"/>
      <c r="U24" s="589"/>
      <c r="V24" s="589"/>
      <c r="W24" s="589"/>
      <c r="X24" s="589"/>
      <c r="Y24" s="590"/>
      <c r="Z24" s="641">
        <v>1</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440905952</v>
      </c>
      <c r="CS24" s="639"/>
      <c r="CT24" s="639"/>
      <c r="CU24" s="639"/>
      <c r="CV24" s="639"/>
      <c r="CW24" s="639"/>
      <c r="CX24" s="639"/>
      <c r="CY24" s="686"/>
      <c r="CZ24" s="690">
        <v>50.2</v>
      </c>
      <c r="DA24" s="691"/>
      <c r="DB24" s="691"/>
      <c r="DC24" s="692"/>
      <c r="DD24" s="685">
        <v>248859396</v>
      </c>
      <c r="DE24" s="639"/>
      <c r="DF24" s="639"/>
      <c r="DG24" s="639"/>
      <c r="DH24" s="639"/>
      <c r="DI24" s="639"/>
      <c r="DJ24" s="639"/>
      <c r="DK24" s="686"/>
      <c r="DL24" s="685">
        <v>246976202</v>
      </c>
      <c r="DM24" s="639"/>
      <c r="DN24" s="639"/>
      <c r="DO24" s="639"/>
      <c r="DP24" s="639"/>
      <c r="DQ24" s="639"/>
      <c r="DR24" s="639"/>
      <c r="DS24" s="639"/>
      <c r="DT24" s="639"/>
      <c r="DU24" s="639"/>
      <c r="DV24" s="686"/>
      <c r="DW24" s="687">
        <v>54.4</v>
      </c>
      <c r="DX24" s="656"/>
      <c r="DY24" s="656"/>
      <c r="DZ24" s="656"/>
      <c r="EA24" s="656"/>
      <c r="EB24" s="656"/>
      <c r="EC24" s="688"/>
    </row>
    <row r="25" spans="2:133" ht="11.25" customHeight="1" x14ac:dyDescent="0.2">
      <c r="B25" s="585" t="s">
        <v>275</v>
      </c>
      <c r="C25" s="586"/>
      <c r="D25" s="586"/>
      <c r="E25" s="586"/>
      <c r="F25" s="586"/>
      <c r="G25" s="586"/>
      <c r="H25" s="586"/>
      <c r="I25" s="586"/>
      <c r="J25" s="586"/>
      <c r="K25" s="586"/>
      <c r="L25" s="586"/>
      <c r="M25" s="586"/>
      <c r="N25" s="586"/>
      <c r="O25" s="586"/>
      <c r="P25" s="586"/>
      <c r="Q25" s="587"/>
      <c r="R25" s="588">
        <v>187701188</v>
      </c>
      <c r="S25" s="589"/>
      <c r="T25" s="589"/>
      <c r="U25" s="589"/>
      <c r="V25" s="589"/>
      <c r="W25" s="589"/>
      <c r="X25" s="589"/>
      <c r="Y25" s="590"/>
      <c r="Z25" s="641">
        <v>21.2</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94876388</v>
      </c>
      <c r="CS25" s="607"/>
      <c r="CT25" s="607"/>
      <c r="CU25" s="607"/>
      <c r="CV25" s="607"/>
      <c r="CW25" s="607"/>
      <c r="CX25" s="607"/>
      <c r="CY25" s="608"/>
      <c r="CZ25" s="591">
        <v>10.8</v>
      </c>
      <c r="DA25" s="609"/>
      <c r="DB25" s="609"/>
      <c r="DC25" s="610"/>
      <c r="DD25" s="594">
        <v>89394583</v>
      </c>
      <c r="DE25" s="607"/>
      <c r="DF25" s="607"/>
      <c r="DG25" s="607"/>
      <c r="DH25" s="607"/>
      <c r="DI25" s="607"/>
      <c r="DJ25" s="607"/>
      <c r="DK25" s="608"/>
      <c r="DL25" s="594">
        <v>87520815</v>
      </c>
      <c r="DM25" s="607"/>
      <c r="DN25" s="607"/>
      <c r="DO25" s="607"/>
      <c r="DP25" s="607"/>
      <c r="DQ25" s="607"/>
      <c r="DR25" s="607"/>
      <c r="DS25" s="607"/>
      <c r="DT25" s="607"/>
      <c r="DU25" s="607"/>
      <c r="DV25" s="608"/>
      <c r="DW25" s="611">
        <v>19.3</v>
      </c>
      <c r="DX25" s="612"/>
      <c r="DY25" s="612"/>
      <c r="DZ25" s="612"/>
      <c r="EA25" s="612"/>
      <c r="EB25" s="612"/>
      <c r="EC25" s="613"/>
    </row>
    <row r="26" spans="2:133" ht="11.25" customHeight="1" x14ac:dyDescent="0.2">
      <c r="B26" s="682" t="s">
        <v>278</v>
      </c>
      <c r="C26" s="683"/>
      <c r="D26" s="683"/>
      <c r="E26" s="683"/>
      <c r="F26" s="683"/>
      <c r="G26" s="683"/>
      <c r="H26" s="683"/>
      <c r="I26" s="683"/>
      <c r="J26" s="683"/>
      <c r="K26" s="683"/>
      <c r="L26" s="683"/>
      <c r="M26" s="683"/>
      <c r="N26" s="683"/>
      <c r="O26" s="683"/>
      <c r="P26" s="683"/>
      <c r="Q26" s="684"/>
      <c r="R26" s="588">
        <v>68412</v>
      </c>
      <c r="S26" s="589"/>
      <c r="T26" s="589"/>
      <c r="U26" s="589"/>
      <c r="V26" s="589"/>
      <c r="W26" s="589"/>
      <c r="X26" s="589"/>
      <c r="Y26" s="590"/>
      <c r="Z26" s="641">
        <v>0</v>
      </c>
      <c r="AA26" s="641"/>
      <c r="AB26" s="641"/>
      <c r="AC26" s="641"/>
      <c r="AD26" s="642">
        <v>68412</v>
      </c>
      <c r="AE26" s="642"/>
      <c r="AF26" s="642"/>
      <c r="AG26" s="642"/>
      <c r="AH26" s="642"/>
      <c r="AI26" s="642"/>
      <c r="AJ26" s="642"/>
      <c r="AK26" s="642"/>
      <c r="AL26" s="611">
        <v>0</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67056970</v>
      </c>
      <c r="CS26" s="589"/>
      <c r="CT26" s="589"/>
      <c r="CU26" s="589"/>
      <c r="CV26" s="589"/>
      <c r="CW26" s="589"/>
      <c r="CX26" s="589"/>
      <c r="CY26" s="590"/>
      <c r="CZ26" s="591">
        <v>7.6</v>
      </c>
      <c r="DA26" s="609"/>
      <c r="DB26" s="609"/>
      <c r="DC26" s="610"/>
      <c r="DD26" s="594">
        <v>63058300</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2">
      <c r="B27" s="585" t="s">
        <v>281</v>
      </c>
      <c r="C27" s="586"/>
      <c r="D27" s="586"/>
      <c r="E27" s="586"/>
      <c r="F27" s="586"/>
      <c r="G27" s="586"/>
      <c r="H27" s="586"/>
      <c r="I27" s="586"/>
      <c r="J27" s="586"/>
      <c r="K27" s="586"/>
      <c r="L27" s="586"/>
      <c r="M27" s="586"/>
      <c r="N27" s="586"/>
      <c r="O27" s="586"/>
      <c r="P27" s="586"/>
      <c r="Q27" s="587"/>
      <c r="R27" s="588">
        <v>35673385</v>
      </c>
      <c r="S27" s="589"/>
      <c r="T27" s="589"/>
      <c r="U27" s="589"/>
      <c r="V27" s="589"/>
      <c r="W27" s="589"/>
      <c r="X27" s="589"/>
      <c r="Y27" s="590"/>
      <c r="Z27" s="641">
        <v>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286778231</v>
      </c>
      <c r="BH27" s="589"/>
      <c r="BI27" s="589"/>
      <c r="BJ27" s="589"/>
      <c r="BK27" s="589"/>
      <c r="BL27" s="589"/>
      <c r="BM27" s="589"/>
      <c r="BN27" s="590"/>
      <c r="BO27" s="641">
        <v>100</v>
      </c>
      <c r="BP27" s="641"/>
      <c r="BQ27" s="641"/>
      <c r="BR27" s="641"/>
      <c r="BS27" s="594">
        <v>3115457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265309238</v>
      </c>
      <c r="CS27" s="607"/>
      <c r="CT27" s="607"/>
      <c r="CU27" s="607"/>
      <c r="CV27" s="607"/>
      <c r="CW27" s="607"/>
      <c r="CX27" s="607"/>
      <c r="CY27" s="608"/>
      <c r="CZ27" s="591">
        <v>30.2</v>
      </c>
      <c r="DA27" s="609"/>
      <c r="DB27" s="609"/>
      <c r="DC27" s="610"/>
      <c r="DD27" s="594">
        <v>81158230</v>
      </c>
      <c r="DE27" s="607"/>
      <c r="DF27" s="607"/>
      <c r="DG27" s="607"/>
      <c r="DH27" s="607"/>
      <c r="DI27" s="607"/>
      <c r="DJ27" s="607"/>
      <c r="DK27" s="608"/>
      <c r="DL27" s="594">
        <v>81149200</v>
      </c>
      <c r="DM27" s="607"/>
      <c r="DN27" s="607"/>
      <c r="DO27" s="607"/>
      <c r="DP27" s="607"/>
      <c r="DQ27" s="607"/>
      <c r="DR27" s="607"/>
      <c r="DS27" s="607"/>
      <c r="DT27" s="607"/>
      <c r="DU27" s="607"/>
      <c r="DV27" s="608"/>
      <c r="DW27" s="611">
        <v>17.899999999999999</v>
      </c>
      <c r="DX27" s="612"/>
      <c r="DY27" s="612"/>
      <c r="DZ27" s="612"/>
      <c r="EA27" s="612"/>
      <c r="EB27" s="612"/>
      <c r="EC27" s="613"/>
    </row>
    <row r="28" spans="2:133" ht="11.25" customHeight="1" x14ac:dyDescent="0.2">
      <c r="B28" s="585" t="s">
        <v>284</v>
      </c>
      <c r="C28" s="586"/>
      <c r="D28" s="586"/>
      <c r="E28" s="586"/>
      <c r="F28" s="586"/>
      <c r="G28" s="586"/>
      <c r="H28" s="586"/>
      <c r="I28" s="586"/>
      <c r="J28" s="586"/>
      <c r="K28" s="586"/>
      <c r="L28" s="586"/>
      <c r="M28" s="586"/>
      <c r="N28" s="586"/>
      <c r="O28" s="586"/>
      <c r="P28" s="586"/>
      <c r="Q28" s="587"/>
      <c r="R28" s="588">
        <v>5436161</v>
      </c>
      <c r="S28" s="589"/>
      <c r="T28" s="589"/>
      <c r="U28" s="589"/>
      <c r="V28" s="589"/>
      <c r="W28" s="589"/>
      <c r="X28" s="589"/>
      <c r="Y28" s="590"/>
      <c r="Z28" s="641">
        <v>0.6</v>
      </c>
      <c r="AA28" s="641"/>
      <c r="AB28" s="641"/>
      <c r="AC28" s="641"/>
      <c r="AD28" s="642">
        <v>697005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80720326</v>
      </c>
      <c r="CS28" s="589"/>
      <c r="CT28" s="589"/>
      <c r="CU28" s="589"/>
      <c r="CV28" s="589"/>
      <c r="CW28" s="589"/>
      <c r="CX28" s="589"/>
      <c r="CY28" s="590"/>
      <c r="CZ28" s="591">
        <v>9.1999999999999993</v>
      </c>
      <c r="DA28" s="609"/>
      <c r="DB28" s="609"/>
      <c r="DC28" s="610"/>
      <c r="DD28" s="594">
        <v>78306583</v>
      </c>
      <c r="DE28" s="589"/>
      <c r="DF28" s="589"/>
      <c r="DG28" s="589"/>
      <c r="DH28" s="589"/>
      <c r="DI28" s="589"/>
      <c r="DJ28" s="589"/>
      <c r="DK28" s="590"/>
      <c r="DL28" s="594">
        <v>78306187</v>
      </c>
      <c r="DM28" s="589"/>
      <c r="DN28" s="589"/>
      <c r="DO28" s="589"/>
      <c r="DP28" s="589"/>
      <c r="DQ28" s="589"/>
      <c r="DR28" s="589"/>
      <c r="DS28" s="589"/>
      <c r="DT28" s="589"/>
      <c r="DU28" s="589"/>
      <c r="DV28" s="590"/>
      <c r="DW28" s="611">
        <v>17.2</v>
      </c>
      <c r="DX28" s="612"/>
      <c r="DY28" s="612"/>
      <c r="DZ28" s="612"/>
      <c r="EA28" s="612"/>
      <c r="EB28" s="612"/>
      <c r="EC28" s="613"/>
    </row>
    <row r="29" spans="2:133" ht="11.25" customHeight="1" x14ac:dyDescent="0.2">
      <c r="B29" s="585" t="s">
        <v>286</v>
      </c>
      <c r="C29" s="586"/>
      <c r="D29" s="586"/>
      <c r="E29" s="586"/>
      <c r="F29" s="586"/>
      <c r="G29" s="586"/>
      <c r="H29" s="586"/>
      <c r="I29" s="586"/>
      <c r="J29" s="586"/>
      <c r="K29" s="586"/>
      <c r="L29" s="586"/>
      <c r="M29" s="586"/>
      <c r="N29" s="586"/>
      <c r="O29" s="586"/>
      <c r="P29" s="586"/>
      <c r="Q29" s="587"/>
      <c r="R29" s="588">
        <v>642482</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80694749</v>
      </c>
      <c r="CS29" s="607"/>
      <c r="CT29" s="607"/>
      <c r="CU29" s="607"/>
      <c r="CV29" s="607"/>
      <c r="CW29" s="607"/>
      <c r="CX29" s="607"/>
      <c r="CY29" s="608"/>
      <c r="CZ29" s="591">
        <v>9.1999999999999993</v>
      </c>
      <c r="DA29" s="609"/>
      <c r="DB29" s="609"/>
      <c r="DC29" s="610"/>
      <c r="DD29" s="594">
        <v>78281006</v>
      </c>
      <c r="DE29" s="607"/>
      <c r="DF29" s="607"/>
      <c r="DG29" s="607"/>
      <c r="DH29" s="607"/>
      <c r="DI29" s="607"/>
      <c r="DJ29" s="607"/>
      <c r="DK29" s="608"/>
      <c r="DL29" s="594">
        <v>78280610</v>
      </c>
      <c r="DM29" s="607"/>
      <c r="DN29" s="607"/>
      <c r="DO29" s="607"/>
      <c r="DP29" s="607"/>
      <c r="DQ29" s="607"/>
      <c r="DR29" s="607"/>
      <c r="DS29" s="607"/>
      <c r="DT29" s="607"/>
      <c r="DU29" s="607"/>
      <c r="DV29" s="608"/>
      <c r="DW29" s="611">
        <v>17.2</v>
      </c>
      <c r="DX29" s="612"/>
      <c r="DY29" s="612"/>
      <c r="DZ29" s="612"/>
      <c r="EA29" s="612"/>
      <c r="EB29" s="612"/>
      <c r="EC29" s="613"/>
    </row>
    <row r="30" spans="2:133" ht="11.25" customHeight="1" x14ac:dyDescent="0.2">
      <c r="B30" s="585" t="s">
        <v>290</v>
      </c>
      <c r="C30" s="586"/>
      <c r="D30" s="586"/>
      <c r="E30" s="586"/>
      <c r="F30" s="586"/>
      <c r="G30" s="586"/>
      <c r="H30" s="586"/>
      <c r="I30" s="586"/>
      <c r="J30" s="586"/>
      <c r="K30" s="586"/>
      <c r="L30" s="586"/>
      <c r="M30" s="586"/>
      <c r="N30" s="586"/>
      <c r="O30" s="586"/>
      <c r="P30" s="586"/>
      <c r="Q30" s="587"/>
      <c r="R30" s="588">
        <v>10812989</v>
      </c>
      <c r="S30" s="589"/>
      <c r="T30" s="589"/>
      <c r="U30" s="589"/>
      <c r="V30" s="589"/>
      <c r="W30" s="589"/>
      <c r="X30" s="589"/>
      <c r="Y30" s="590"/>
      <c r="Z30" s="641">
        <v>1.2</v>
      </c>
      <c r="AA30" s="641"/>
      <c r="AB30" s="641"/>
      <c r="AC30" s="641"/>
      <c r="AD30" s="642" t="s">
        <v>222</v>
      </c>
      <c r="AE30" s="642"/>
      <c r="AF30" s="642"/>
      <c r="AG30" s="642"/>
      <c r="AH30" s="642"/>
      <c r="AI30" s="642"/>
      <c r="AJ30" s="642"/>
      <c r="AK30" s="642"/>
      <c r="AL30" s="611" t="s">
        <v>222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99.1</v>
      </c>
      <c r="BH30" s="655"/>
      <c r="BI30" s="655"/>
      <c r="BJ30" s="655"/>
      <c r="BK30" s="655"/>
      <c r="BL30" s="655"/>
      <c r="BM30" s="656">
        <v>97.3</v>
      </c>
      <c r="BN30" s="655"/>
      <c r="BO30" s="655"/>
      <c r="BP30" s="655"/>
      <c r="BQ30" s="657"/>
      <c r="BR30" s="654">
        <v>98.9</v>
      </c>
      <c r="BS30" s="655"/>
      <c r="BT30" s="655"/>
      <c r="BU30" s="655"/>
      <c r="BV30" s="655"/>
      <c r="BW30" s="655"/>
      <c r="BX30" s="656">
        <v>96.7</v>
      </c>
      <c r="BY30" s="655"/>
      <c r="BZ30" s="655"/>
      <c r="CA30" s="655"/>
      <c r="CB30" s="657"/>
      <c r="CD30" s="660"/>
      <c r="CE30" s="661"/>
      <c r="CF30" s="625" t="s">
        <v>293</v>
      </c>
      <c r="CG30" s="622"/>
      <c r="CH30" s="622"/>
      <c r="CI30" s="622"/>
      <c r="CJ30" s="622"/>
      <c r="CK30" s="622"/>
      <c r="CL30" s="622"/>
      <c r="CM30" s="622"/>
      <c r="CN30" s="622"/>
      <c r="CO30" s="622"/>
      <c r="CP30" s="622"/>
      <c r="CQ30" s="623"/>
      <c r="CR30" s="588">
        <v>66372890</v>
      </c>
      <c r="CS30" s="589"/>
      <c r="CT30" s="589"/>
      <c r="CU30" s="589"/>
      <c r="CV30" s="589"/>
      <c r="CW30" s="589"/>
      <c r="CX30" s="589"/>
      <c r="CY30" s="590"/>
      <c r="CZ30" s="591">
        <v>7.6</v>
      </c>
      <c r="DA30" s="609"/>
      <c r="DB30" s="609"/>
      <c r="DC30" s="610"/>
      <c r="DD30" s="594">
        <v>64264617</v>
      </c>
      <c r="DE30" s="589"/>
      <c r="DF30" s="589"/>
      <c r="DG30" s="589"/>
      <c r="DH30" s="589"/>
      <c r="DI30" s="589"/>
      <c r="DJ30" s="589"/>
      <c r="DK30" s="590"/>
      <c r="DL30" s="594">
        <v>64264221</v>
      </c>
      <c r="DM30" s="589"/>
      <c r="DN30" s="589"/>
      <c r="DO30" s="589"/>
      <c r="DP30" s="589"/>
      <c r="DQ30" s="589"/>
      <c r="DR30" s="589"/>
      <c r="DS30" s="589"/>
      <c r="DT30" s="589"/>
      <c r="DU30" s="589"/>
      <c r="DV30" s="590"/>
      <c r="DW30" s="611">
        <v>14.1</v>
      </c>
      <c r="DX30" s="612"/>
      <c r="DY30" s="612"/>
      <c r="DZ30" s="612"/>
      <c r="EA30" s="612"/>
      <c r="EB30" s="612"/>
      <c r="EC30" s="613"/>
    </row>
    <row r="31" spans="2:133" ht="11.25" customHeight="1" x14ac:dyDescent="0.2">
      <c r="B31" s="585" t="s">
        <v>294</v>
      </c>
      <c r="C31" s="586"/>
      <c r="D31" s="586"/>
      <c r="E31" s="586"/>
      <c r="F31" s="586"/>
      <c r="G31" s="586"/>
      <c r="H31" s="586"/>
      <c r="I31" s="586"/>
      <c r="J31" s="586"/>
      <c r="K31" s="586"/>
      <c r="L31" s="586"/>
      <c r="M31" s="586"/>
      <c r="N31" s="586"/>
      <c r="O31" s="586"/>
      <c r="P31" s="586"/>
      <c r="Q31" s="587"/>
      <c r="R31" s="588">
        <v>6988791</v>
      </c>
      <c r="S31" s="589"/>
      <c r="T31" s="589"/>
      <c r="U31" s="589"/>
      <c r="V31" s="589"/>
      <c r="W31" s="589"/>
      <c r="X31" s="589"/>
      <c r="Y31" s="590"/>
      <c r="Z31" s="641">
        <v>0.8</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98.6</v>
      </c>
      <c r="BH31" s="607"/>
      <c r="BI31" s="607"/>
      <c r="BJ31" s="607"/>
      <c r="BK31" s="607"/>
      <c r="BL31" s="607"/>
      <c r="BM31" s="643">
        <v>96.1</v>
      </c>
      <c r="BN31" s="653"/>
      <c r="BO31" s="653"/>
      <c r="BP31" s="653"/>
      <c r="BQ31" s="617"/>
      <c r="BR31" s="652">
        <v>98.5</v>
      </c>
      <c r="BS31" s="607"/>
      <c r="BT31" s="607"/>
      <c r="BU31" s="607"/>
      <c r="BV31" s="607"/>
      <c r="BW31" s="607"/>
      <c r="BX31" s="643">
        <v>95.3</v>
      </c>
      <c r="BY31" s="653"/>
      <c r="BZ31" s="653"/>
      <c r="CA31" s="653"/>
      <c r="CB31" s="617"/>
      <c r="CD31" s="660"/>
      <c r="CE31" s="661"/>
      <c r="CF31" s="625" t="s">
        <v>297</v>
      </c>
      <c r="CG31" s="622"/>
      <c r="CH31" s="622"/>
      <c r="CI31" s="622"/>
      <c r="CJ31" s="622"/>
      <c r="CK31" s="622"/>
      <c r="CL31" s="622"/>
      <c r="CM31" s="622"/>
      <c r="CN31" s="622"/>
      <c r="CO31" s="622"/>
      <c r="CP31" s="622"/>
      <c r="CQ31" s="623"/>
      <c r="CR31" s="588">
        <v>14321859</v>
      </c>
      <c r="CS31" s="607"/>
      <c r="CT31" s="607"/>
      <c r="CU31" s="607"/>
      <c r="CV31" s="607"/>
      <c r="CW31" s="607"/>
      <c r="CX31" s="607"/>
      <c r="CY31" s="608"/>
      <c r="CZ31" s="591">
        <v>1.6</v>
      </c>
      <c r="DA31" s="609"/>
      <c r="DB31" s="609"/>
      <c r="DC31" s="610"/>
      <c r="DD31" s="594">
        <v>14016389</v>
      </c>
      <c r="DE31" s="607"/>
      <c r="DF31" s="607"/>
      <c r="DG31" s="607"/>
      <c r="DH31" s="607"/>
      <c r="DI31" s="607"/>
      <c r="DJ31" s="607"/>
      <c r="DK31" s="608"/>
      <c r="DL31" s="594">
        <v>14016389</v>
      </c>
      <c r="DM31" s="607"/>
      <c r="DN31" s="607"/>
      <c r="DO31" s="607"/>
      <c r="DP31" s="607"/>
      <c r="DQ31" s="607"/>
      <c r="DR31" s="607"/>
      <c r="DS31" s="607"/>
      <c r="DT31" s="607"/>
      <c r="DU31" s="607"/>
      <c r="DV31" s="608"/>
      <c r="DW31" s="611">
        <v>3.1</v>
      </c>
      <c r="DX31" s="612"/>
      <c r="DY31" s="612"/>
      <c r="DZ31" s="612"/>
      <c r="EA31" s="612"/>
      <c r="EB31" s="612"/>
      <c r="EC31" s="613"/>
    </row>
    <row r="32" spans="2:133" ht="11.25" customHeight="1" x14ac:dyDescent="0.2">
      <c r="B32" s="585" t="s">
        <v>298</v>
      </c>
      <c r="C32" s="586"/>
      <c r="D32" s="586"/>
      <c r="E32" s="586"/>
      <c r="F32" s="586"/>
      <c r="G32" s="586"/>
      <c r="H32" s="586"/>
      <c r="I32" s="586"/>
      <c r="J32" s="586"/>
      <c r="K32" s="586"/>
      <c r="L32" s="586"/>
      <c r="M32" s="586"/>
      <c r="N32" s="586"/>
      <c r="O32" s="586"/>
      <c r="P32" s="586"/>
      <c r="Q32" s="587"/>
      <c r="R32" s="588">
        <v>93057930</v>
      </c>
      <c r="S32" s="589"/>
      <c r="T32" s="589"/>
      <c r="U32" s="589"/>
      <c r="V32" s="589"/>
      <c r="W32" s="589"/>
      <c r="X32" s="589"/>
      <c r="Y32" s="590"/>
      <c r="Z32" s="641">
        <v>10.5</v>
      </c>
      <c r="AA32" s="641"/>
      <c r="AB32" s="641"/>
      <c r="AC32" s="641"/>
      <c r="AD32" s="642">
        <v>230348</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99.4</v>
      </c>
      <c r="BH32" s="573"/>
      <c r="BI32" s="573"/>
      <c r="BJ32" s="573"/>
      <c r="BK32" s="573"/>
      <c r="BL32" s="573"/>
      <c r="BM32" s="636">
        <v>98.2</v>
      </c>
      <c r="BN32" s="573"/>
      <c r="BO32" s="573"/>
      <c r="BP32" s="573"/>
      <c r="BQ32" s="630"/>
      <c r="BR32" s="651">
        <v>99.2</v>
      </c>
      <c r="BS32" s="573"/>
      <c r="BT32" s="573"/>
      <c r="BU32" s="573"/>
      <c r="BV32" s="573"/>
      <c r="BW32" s="573"/>
      <c r="BX32" s="636">
        <v>97.8</v>
      </c>
      <c r="BY32" s="573"/>
      <c r="BZ32" s="573"/>
      <c r="CA32" s="573"/>
      <c r="CB32" s="630"/>
      <c r="CD32" s="662"/>
      <c r="CE32" s="663"/>
      <c r="CF32" s="625" t="s">
        <v>300</v>
      </c>
      <c r="CG32" s="622"/>
      <c r="CH32" s="622"/>
      <c r="CI32" s="622"/>
      <c r="CJ32" s="622"/>
      <c r="CK32" s="622"/>
      <c r="CL32" s="622"/>
      <c r="CM32" s="622"/>
      <c r="CN32" s="622"/>
      <c r="CO32" s="622"/>
      <c r="CP32" s="622"/>
      <c r="CQ32" s="623"/>
      <c r="CR32" s="588">
        <v>25577</v>
      </c>
      <c r="CS32" s="589"/>
      <c r="CT32" s="589"/>
      <c r="CU32" s="589"/>
      <c r="CV32" s="589"/>
      <c r="CW32" s="589"/>
      <c r="CX32" s="589"/>
      <c r="CY32" s="590"/>
      <c r="CZ32" s="591">
        <v>0</v>
      </c>
      <c r="DA32" s="609"/>
      <c r="DB32" s="609"/>
      <c r="DC32" s="610"/>
      <c r="DD32" s="594">
        <v>25577</v>
      </c>
      <c r="DE32" s="589"/>
      <c r="DF32" s="589"/>
      <c r="DG32" s="589"/>
      <c r="DH32" s="589"/>
      <c r="DI32" s="589"/>
      <c r="DJ32" s="589"/>
      <c r="DK32" s="590"/>
      <c r="DL32" s="594">
        <v>25577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2">
      <c r="B33" s="585" t="s">
        <v>301</v>
      </c>
      <c r="C33" s="586"/>
      <c r="D33" s="586"/>
      <c r="E33" s="586"/>
      <c r="F33" s="586"/>
      <c r="G33" s="586"/>
      <c r="H33" s="586"/>
      <c r="I33" s="586"/>
      <c r="J33" s="586"/>
      <c r="K33" s="586"/>
      <c r="L33" s="586"/>
      <c r="M33" s="586"/>
      <c r="N33" s="586"/>
      <c r="O33" s="586"/>
      <c r="P33" s="586"/>
      <c r="Q33" s="587"/>
      <c r="R33" s="588">
        <v>99840000</v>
      </c>
      <c r="S33" s="589"/>
      <c r="T33" s="589"/>
      <c r="U33" s="589"/>
      <c r="V33" s="589"/>
      <c r="W33" s="589"/>
      <c r="X33" s="589"/>
      <c r="Y33" s="590"/>
      <c r="Z33" s="641">
        <v>11.3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330248947</v>
      </c>
      <c r="CS33" s="607"/>
      <c r="CT33" s="607"/>
      <c r="CU33" s="607"/>
      <c r="CV33" s="607"/>
      <c r="CW33" s="607"/>
      <c r="CX33" s="607"/>
      <c r="CY33" s="608"/>
      <c r="CZ33" s="591">
        <v>37.6</v>
      </c>
      <c r="DA33" s="609"/>
      <c r="DB33" s="609"/>
      <c r="DC33" s="610"/>
      <c r="DD33" s="594">
        <v>207322503</v>
      </c>
      <c r="DE33" s="607"/>
      <c r="DF33" s="607"/>
      <c r="DG33" s="607"/>
      <c r="DH33" s="607"/>
      <c r="DI33" s="607"/>
      <c r="DJ33" s="607"/>
      <c r="DK33" s="608"/>
      <c r="DL33" s="594">
        <v>179901441</v>
      </c>
      <c r="DM33" s="607"/>
      <c r="DN33" s="607"/>
      <c r="DO33" s="607"/>
      <c r="DP33" s="607"/>
      <c r="DQ33" s="607"/>
      <c r="DR33" s="607"/>
      <c r="DS33" s="607"/>
      <c r="DT33" s="607"/>
      <c r="DU33" s="607"/>
      <c r="DV33" s="608"/>
      <c r="DW33" s="611">
        <v>39.6</v>
      </c>
      <c r="DX33" s="612"/>
      <c r="DY33" s="612"/>
      <c r="DZ33" s="612"/>
      <c r="EA33" s="612"/>
      <c r="EB33" s="612"/>
      <c r="EC33" s="613"/>
    </row>
    <row r="34" spans="2:133" ht="11.25" customHeight="1" x14ac:dyDescent="0.2">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77972529</v>
      </c>
      <c r="CS34" s="589"/>
      <c r="CT34" s="589"/>
      <c r="CU34" s="589"/>
      <c r="CV34" s="589"/>
      <c r="CW34" s="589"/>
      <c r="CX34" s="589"/>
      <c r="CY34" s="590"/>
      <c r="CZ34" s="591">
        <v>8.9</v>
      </c>
      <c r="DA34" s="609"/>
      <c r="DB34" s="609"/>
      <c r="DC34" s="610"/>
      <c r="DD34" s="594">
        <v>58018495</v>
      </c>
      <c r="DE34" s="589"/>
      <c r="DF34" s="589"/>
      <c r="DG34" s="589"/>
      <c r="DH34" s="589"/>
      <c r="DI34" s="589"/>
      <c r="DJ34" s="589"/>
      <c r="DK34" s="590"/>
      <c r="DL34" s="594">
        <v>52678826</v>
      </c>
      <c r="DM34" s="589"/>
      <c r="DN34" s="589"/>
      <c r="DO34" s="589"/>
      <c r="DP34" s="589"/>
      <c r="DQ34" s="589"/>
      <c r="DR34" s="589"/>
      <c r="DS34" s="589"/>
      <c r="DT34" s="589"/>
      <c r="DU34" s="589"/>
      <c r="DV34" s="590"/>
      <c r="DW34" s="611">
        <v>11.6</v>
      </c>
      <c r="DX34" s="612"/>
      <c r="DY34" s="612"/>
      <c r="DZ34" s="612"/>
      <c r="EA34" s="612"/>
      <c r="EB34" s="612"/>
      <c r="EC34" s="613"/>
    </row>
    <row r="35" spans="2:133" ht="11.25" customHeight="1" x14ac:dyDescent="0.2">
      <c r="B35" s="585" t="s">
        <v>307</v>
      </c>
      <c r="C35" s="586"/>
      <c r="D35" s="586"/>
      <c r="E35" s="586"/>
      <c r="F35" s="586"/>
      <c r="G35" s="586"/>
      <c r="H35" s="586"/>
      <c r="I35" s="586"/>
      <c r="J35" s="586"/>
      <c r="K35" s="586"/>
      <c r="L35" s="586"/>
      <c r="M35" s="586"/>
      <c r="N35" s="586"/>
      <c r="O35" s="586"/>
      <c r="P35" s="586"/>
      <c r="Q35" s="587"/>
      <c r="R35" s="588">
        <v>59342000</v>
      </c>
      <c r="S35" s="589"/>
      <c r="T35" s="589"/>
      <c r="U35" s="589"/>
      <c r="V35" s="589"/>
      <c r="W35" s="589"/>
      <c r="X35" s="589"/>
      <c r="Y35" s="590"/>
      <c r="Z35" s="641">
        <v>6.7</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99999010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1570000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31696694</v>
      </c>
      <c r="CS35" s="607"/>
      <c r="CT35" s="607"/>
      <c r="CU35" s="607"/>
      <c r="CV35" s="607"/>
      <c r="CW35" s="607"/>
      <c r="CX35" s="607"/>
      <c r="CY35" s="608"/>
      <c r="CZ35" s="591">
        <v>3.6</v>
      </c>
      <c r="DA35" s="609"/>
      <c r="DB35" s="609"/>
      <c r="DC35" s="610"/>
      <c r="DD35" s="594">
        <v>28781261</v>
      </c>
      <c r="DE35" s="607"/>
      <c r="DF35" s="607"/>
      <c r="DG35" s="607"/>
      <c r="DH35" s="607"/>
      <c r="DI35" s="607"/>
      <c r="DJ35" s="607"/>
      <c r="DK35" s="608"/>
      <c r="DL35" s="594">
        <v>28754885</v>
      </c>
      <c r="DM35" s="607"/>
      <c r="DN35" s="607"/>
      <c r="DO35" s="607"/>
      <c r="DP35" s="607"/>
      <c r="DQ35" s="607"/>
      <c r="DR35" s="607"/>
      <c r="DS35" s="607"/>
      <c r="DT35" s="607"/>
      <c r="DU35" s="607"/>
      <c r="DV35" s="608"/>
      <c r="DW35" s="611">
        <v>6.3</v>
      </c>
      <c r="DX35" s="612"/>
      <c r="DY35" s="612"/>
      <c r="DZ35" s="612"/>
      <c r="EA35" s="612"/>
      <c r="EB35" s="612"/>
      <c r="EC35" s="613"/>
    </row>
    <row r="36" spans="2:133" ht="11.25" customHeight="1" x14ac:dyDescent="0.2">
      <c r="B36" s="569" t="s">
        <v>311</v>
      </c>
      <c r="C36" s="570"/>
      <c r="D36" s="570"/>
      <c r="E36" s="570"/>
      <c r="F36" s="570"/>
      <c r="G36" s="570"/>
      <c r="H36" s="570"/>
      <c r="I36" s="570"/>
      <c r="J36" s="570"/>
      <c r="K36" s="570"/>
      <c r="L36" s="570"/>
      <c r="M36" s="570"/>
      <c r="N36" s="570"/>
      <c r="O36" s="570"/>
      <c r="P36" s="570"/>
      <c r="Q36" s="571"/>
      <c r="R36" s="572">
        <v>886462399</v>
      </c>
      <c r="S36" s="629"/>
      <c r="T36" s="629"/>
      <c r="U36" s="629"/>
      <c r="V36" s="629"/>
      <c r="W36" s="629"/>
      <c r="X36" s="629"/>
      <c r="Y36" s="632"/>
      <c r="Z36" s="633">
        <v>100</v>
      </c>
      <c r="AA36" s="633"/>
      <c r="AB36" s="633"/>
      <c r="AC36" s="633"/>
      <c r="AD36" s="634">
        <v>394828375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20959137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-6925798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72448083</v>
      </c>
      <c r="CS36" s="589"/>
      <c r="CT36" s="589"/>
      <c r="CU36" s="589"/>
      <c r="CV36" s="589"/>
      <c r="CW36" s="589"/>
      <c r="CX36" s="589"/>
      <c r="CY36" s="590"/>
      <c r="CZ36" s="591">
        <v>8.3000000000000007</v>
      </c>
      <c r="DA36" s="609"/>
      <c r="DB36" s="609"/>
      <c r="DC36" s="610"/>
      <c r="DD36" s="594">
        <v>63578816</v>
      </c>
      <c r="DE36" s="589"/>
      <c r="DF36" s="589"/>
      <c r="DG36" s="589"/>
      <c r="DH36" s="589"/>
      <c r="DI36" s="589"/>
      <c r="DJ36" s="589"/>
      <c r="DK36" s="590"/>
      <c r="DL36" s="594">
        <v>52781110</v>
      </c>
      <c r="DM36" s="589"/>
      <c r="DN36" s="589"/>
      <c r="DO36" s="589"/>
      <c r="DP36" s="589"/>
      <c r="DQ36" s="589"/>
      <c r="DR36" s="589"/>
      <c r="DS36" s="589"/>
      <c r="DT36" s="589"/>
      <c r="DU36" s="589"/>
      <c r="DV36" s="590"/>
      <c r="DW36" s="611">
        <v>11.6</v>
      </c>
      <c r="DX36" s="612"/>
      <c r="DY36" s="612"/>
      <c r="DZ36" s="612"/>
      <c r="EA36" s="612"/>
      <c r="EB36" s="612"/>
      <c r="EC36" s="613"/>
    </row>
    <row r="37" spans="2:133" ht="11.25" customHeight="1" x14ac:dyDescent="0.2">
      <c r="AQ37" s="614" t="s">
        <v>315</v>
      </c>
      <c r="AR37" s="615"/>
      <c r="AS37" s="615"/>
      <c r="AT37" s="615"/>
      <c r="AU37" s="615"/>
      <c r="AV37" s="615"/>
      <c r="AW37" s="615"/>
      <c r="AX37" s="615"/>
      <c r="AY37" s="616"/>
      <c r="AZ37" s="588">
        <v>9123812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291491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34512</v>
      </c>
      <c r="CS37" s="607"/>
      <c r="CT37" s="607"/>
      <c r="CU37" s="607"/>
      <c r="CV37" s="607"/>
      <c r="CW37" s="607"/>
      <c r="CX37" s="607"/>
      <c r="CY37" s="608"/>
      <c r="CZ37" s="591">
        <v>0</v>
      </c>
      <c r="DA37" s="609"/>
      <c r="DB37" s="609"/>
      <c r="DC37" s="610"/>
      <c r="DD37" s="594">
        <v>34512</v>
      </c>
      <c r="DE37" s="607"/>
      <c r="DF37" s="607"/>
      <c r="DG37" s="607"/>
      <c r="DH37" s="607"/>
      <c r="DI37" s="607"/>
      <c r="DJ37" s="607"/>
      <c r="DK37" s="608"/>
      <c r="DL37" s="594">
        <v>34512</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2">
      <c r="AQ38" s="614" t="s">
        <v>318</v>
      </c>
      <c r="AR38" s="615"/>
      <c r="AS38" s="615"/>
      <c r="AT38" s="615"/>
      <c r="AU38" s="615"/>
      <c r="AV38" s="615"/>
      <c r="AW38" s="615"/>
      <c r="AX38" s="615"/>
      <c r="AY38" s="616"/>
      <c r="AZ38" s="588">
        <v>3849465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441364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63835154</v>
      </c>
      <c r="CS38" s="589"/>
      <c r="CT38" s="589"/>
      <c r="CU38" s="589"/>
      <c r="CV38" s="589"/>
      <c r="CW38" s="589"/>
      <c r="CX38" s="589"/>
      <c r="CY38" s="590"/>
      <c r="CZ38" s="591">
        <v>7.3</v>
      </c>
      <c r="DA38" s="609"/>
      <c r="DB38" s="609"/>
      <c r="DC38" s="610"/>
      <c r="DD38" s="594">
        <v>53365048</v>
      </c>
      <c r="DE38" s="589"/>
      <c r="DF38" s="589"/>
      <c r="DG38" s="589"/>
      <c r="DH38" s="589"/>
      <c r="DI38" s="589"/>
      <c r="DJ38" s="589"/>
      <c r="DK38" s="590"/>
      <c r="DL38" s="594">
        <v>44979395</v>
      </c>
      <c r="DM38" s="589"/>
      <c r="DN38" s="589"/>
      <c r="DO38" s="589"/>
      <c r="DP38" s="589"/>
      <c r="DQ38" s="589"/>
      <c r="DR38" s="589"/>
      <c r="DS38" s="589"/>
      <c r="DT38" s="589"/>
      <c r="DU38" s="589"/>
      <c r="DV38" s="590"/>
      <c r="DW38" s="611">
        <v>9.9</v>
      </c>
      <c r="DX38" s="612"/>
      <c r="DY38" s="612"/>
      <c r="DZ38" s="612"/>
      <c r="EA38" s="612"/>
      <c r="EB38" s="612"/>
      <c r="EC38" s="613"/>
    </row>
    <row r="39" spans="2:133" ht="11.25" customHeight="1" x14ac:dyDescent="0.2">
      <c r="AQ39" s="614" t="s">
        <v>321</v>
      </c>
      <c r="AR39" s="615"/>
      <c r="AS39" s="615"/>
      <c r="AT39" s="615"/>
      <c r="AU39" s="615"/>
      <c r="AV39" s="615"/>
      <c r="AW39" s="615"/>
      <c r="AX39" s="615"/>
      <c r="AY39" s="616"/>
      <c r="AZ39" s="588">
        <v>1182870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3215367</v>
      </c>
      <c r="CS39" s="607"/>
      <c r="CT39" s="607"/>
      <c r="CU39" s="607"/>
      <c r="CV39" s="607"/>
      <c r="CW39" s="607"/>
      <c r="CX39" s="607"/>
      <c r="CY39" s="608"/>
      <c r="CZ39" s="591">
        <v>0.4</v>
      </c>
      <c r="DA39" s="609"/>
      <c r="DB39" s="609"/>
      <c r="DC39" s="610"/>
      <c r="DD39" s="594">
        <v>396873</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20766532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81081120</v>
      </c>
      <c r="CS40" s="589"/>
      <c r="CT40" s="589"/>
      <c r="CU40" s="589"/>
      <c r="CV40" s="589"/>
      <c r="CW40" s="589"/>
      <c r="CX40" s="589"/>
      <c r="CY40" s="590"/>
      <c r="CZ40" s="591">
        <v>9.1999999999999993</v>
      </c>
      <c r="DA40" s="609"/>
      <c r="DB40" s="609"/>
      <c r="DC40" s="610"/>
      <c r="DD40" s="594">
        <v>3182010</v>
      </c>
      <c r="DE40" s="589"/>
      <c r="DF40" s="589"/>
      <c r="DG40" s="589"/>
      <c r="DH40" s="589"/>
      <c r="DI40" s="589"/>
      <c r="DJ40" s="589"/>
      <c r="DK40" s="590"/>
      <c r="DL40" s="594">
        <v>707225</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44117194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311</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2">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106719660</v>
      </c>
      <c r="CS42" s="589"/>
      <c r="CT42" s="589"/>
      <c r="CU42" s="589"/>
      <c r="CV42" s="589"/>
      <c r="CW42" s="589"/>
      <c r="CX42" s="589"/>
      <c r="CY42" s="590"/>
      <c r="CZ42" s="591">
        <v>12.2</v>
      </c>
      <c r="DA42" s="592"/>
      <c r="DB42" s="592"/>
      <c r="DC42" s="593"/>
      <c r="DD42" s="594">
        <v>38553849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2">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1496732</v>
      </c>
      <c r="CS43" s="607"/>
      <c r="CT43" s="607"/>
      <c r="CU43" s="607"/>
      <c r="CV43" s="607"/>
      <c r="CW43" s="607"/>
      <c r="CX43" s="607"/>
      <c r="CY43" s="608"/>
      <c r="CZ43" s="591">
        <v>0.2</v>
      </c>
      <c r="DA43" s="609"/>
      <c r="DB43" s="609"/>
      <c r="DC43" s="610"/>
      <c r="DD43" s="594">
        <v>713930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2">
      <c r="B44" s="192" t="s">
        <v>337</v>
      </c>
      <c r="CD44" s="601" t="s">
        <v>289</v>
      </c>
      <c r="CE44" s="602"/>
      <c r="CF44" s="585" t="s">
        <v>338</v>
      </c>
      <c r="CG44" s="586"/>
      <c r="CH44" s="586"/>
      <c r="CI44" s="586"/>
      <c r="CJ44" s="586"/>
      <c r="CK44" s="586"/>
      <c r="CL44" s="586"/>
      <c r="CM44" s="586"/>
      <c r="CN44" s="586"/>
      <c r="CO44" s="586"/>
      <c r="CP44" s="586"/>
      <c r="CQ44" s="587"/>
      <c r="CR44" s="588">
        <v>105994012</v>
      </c>
      <c r="CS44" s="589"/>
      <c r="CT44" s="589"/>
      <c r="CU44" s="589"/>
      <c r="CV44" s="589"/>
      <c r="CW44" s="589"/>
      <c r="CX44" s="589"/>
      <c r="CY44" s="590"/>
      <c r="CZ44" s="591">
        <v>12.1</v>
      </c>
      <c r="DA44" s="592"/>
      <c r="DB44" s="592"/>
      <c r="DC44" s="593"/>
      <c r="DD44" s="594">
        <v>38498175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2">
      <c r="CD45" s="603"/>
      <c r="CE45" s="604"/>
      <c r="CF45" s="585" t="s">
        <v>339</v>
      </c>
      <c r="CG45" s="586"/>
      <c r="CH45" s="586"/>
      <c r="CI45" s="586"/>
      <c r="CJ45" s="586"/>
      <c r="CK45" s="586"/>
      <c r="CL45" s="586"/>
      <c r="CM45" s="586"/>
      <c r="CN45" s="586"/>
      <c r="CO45" s="586"/>
      <c r="CP45" s="586"/>
      <c r="CQ45" s="587"/>
      <c r="CR45" s="588">
        <v>40892726</v>
      </c>
      <c r="CS45" s="607"/>
      <c r="CT45" s="607"/>
      <c r="CU45" s="607"/>
      <c r="CV45" s="607"/>
      <c r="CW45" s="607"/>
      <c r="CX45" s="607"/>
      <c r="CY45" s="608"/>
      <c r="CZ45" s="591">
        <v>4.7</v>
      </c>
      <c r="DA45" s="609"/>
      <c r="DB45" s="609"/>
      <c r="DC45" s="610"/>
      <c r="DD45" s="594">
        <v>5009718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2">
      <c r="CD46" s="603"/>
      <c r="CE46" s="604"/>
      <c r="CF46" s="585" t="s">
        <v>340</v>
      </c>
      <c r="CG46" s="586"/>
      <c r="CH46" s="586"/>
      <c r="CI46" s="586"/>
      <c r="CJ46" s="586"/>
      <c r="CK46" s="586"/>
      <c r="CL46" s="586"/>
      <c r="CM46" s="586"/>
      <c r="CN46" s="586"/>
      <c r="CO46" s="586"/>
      <c r="CP46" s="586"/>
      <c r="CQ46" s="587"/>
      <c r="CR46" s="588">
        <v>64034449</v>
      </c>
      <c r="CS46" s="589"/>
      <c r="CT46" s="589"/>
      <c r="CU46" s="589"/>
      <c r="CV46" s="589"/>
      <c r="CW46" s="589"/>
      <c r="CX46" s="589"/>
      <c r="CY46" s="590"/>
      <c r="CZ46" s="591">
        <v>7.3</v>
      </c>
      <c r="DA46" s="592"/>
      <c r="DB46" s="592"/>
      <c r="DC46" s="593"/>
      <c r="DD46" s="594">
        <v>33321620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2">
      <c r="CD47" s="603"/>
      <c r="CE47" s="604"/>
      <c r="CF47" s="585" t="s">
        <v>341</v>
      </c>
      <c r="CG47" s="586"/>
      <c r="CH47" s="586"/>
      <c r="CI47" s="586"/>
      <c r="CJ47" s="586"/>
      <c r="CK47" s="586"/>
      <c r="CL47" s="586"/>
      <c r="CM47" s="586"/>
      <c r="CN47" s="586"/>
      <c r="CO47" s="586"/>
      <c r="CP47" s="586"/>
      <c r="CQ47" s="587"/>
      <c r="CR47" s="588">
        <v>725648</v>
      </c>
      <c r="CS47" s="607"/>
      <c r="CT47" s="607"/>
      <c r="CU47" s="607"/>
      <c r="CV47" s="607"/>
      <c r="CW47" s="607"/>
      <c r="CX47" s="607"/>
      <c r="CY47" s="608"/>
      <c r="CZ47" s="591">
        <v>0.1</v>
      </c>
      <c r="DA47" s="609"/>
      <c r="DB47" s="609"/>
      <c r="DC47" s="610"/>
      <c r="DD47" s="594">
        <v>55674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x14ac:dyDescent="0.2">
      <c r="CD48" s="605"/>
      <c r="CE48" s="606"/>
      <c r="CF48" s="585" t="s">
        <v>342</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2">
      <c r="CD49" s="569" t="s">
        <v>343</v>
      </c>
      <c r="CE49" s="570"/>
      <c r="CF49" s="570"/>
      <c r="CG49" s="570"/>
      <c r="CH49" s="570"/>
      <c r="CI49" s="570"/>
      <c r="CJ49" s="570"/>
      <c r="CK49" s="570"/>
      <c r="CL49" s="570"/>
      <c r="CM49" s="570"/>
      <c r="CN49" s="570"/>
      <c r="CO49" s="570"/>
      <c r="CP49" s="570"/>
      <c r="CQ49" s="571"/>
      <c r="CR49" s="572">
        <v>877874559</v>
      </c>
      <c r="CS49" s="573"/>
      <c r="CT49" s="573"/>
      <c r="CU49" s="573"/>
      <c r="CV49" s="573"/>
      <c r="CW49" s="573"/>
      <c r="CX49" s="573"/>
      <c r="CY49" s="574"/>
      <c r="CZ49" s="575">
        <v>100</v>
      </c>
      <c r="DA49" s="576"/>
      <c r="DB49" s="576"/>
      <c r="DC49" s="577"/>
      <c r="DD49" s="578">
        <v>494735748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x14ac:dyDescent="0.2"/>
    <row r="51" spans="82:133" ht="10.8" hidden="1" x14ac:dyDescent="0.2"/>
  </sheetData>
  <sheetProtection password="979D" sheet="1" objects="1" scenarios="1"/>
  <customSheetViews>
    <customSheetView guid="{B15D0DCC-201E-49AE-A133-B10215D2CD0B}" scale="85" showGridLines="0" fitToPage="1" hiddenRows="1" hiddenColumns="1">
      <selection activeCell="CR37" sqref="CR37:CY37"/>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345</v>
      </c>
      <c r="DK2" s="1109"/>
      <c r="DL2" s="1109"/>
      <c r="DM2" s="1109"/>
      <c r="DN2" s="1109"/>
      <c r="DO2" s="1110"/>
      <c r="DP2" s="200"/>
      <c r="DQ2" s="1108" t="s">
        <v>346</v>
      </c>
      <c r="DR2" s="1109"/>
      <c r="DS2" s="1109"/>
      <c r="DT2" s="1109"/>
      <c r="DU2" s="1109"/>
      <c r="DV2" s="1109"/>
      <c r="DW2" s="1109"/>
      <c r="DX2" s="1109"/>
      <c r="DY2" s="1109"/>
      <c r="DZ2" s="1110"/>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993" t="s">
        <v>349</v>
      </c>
      <c r="B5" s="994"/>
      <c r="C5" s="994"/>
      <c r="D5" s="994"/>
      <c r="E5" s="994"/>
      <c r="F5" s="994"/>
      <c r="G5" s="994"/>
      <c r="H5" s="994"/>
      <c r="I5" s="994"/>
      <c r="J5" s="994"/>
      <c r="K5" s="994"/>
      <c r="L5" s="994"/>
      <c r="M5" s="994"/>
      <c r="N5" s="994"/>
      <c r="O5" s="994"/>
      <c r="P5" s="995"/>
      <c r="Q5" s="999" t="s">
        <v>350</v>
      </c>
      <c r="R5" s="1000"/>
      <c r="S5" s="1000"/>
      <c r="T5" s="1000"/>
      <c r="U5" s="1001"/>
      <c r="V5" s="999" t="s">
        <v>351</v>
      </c>
      <c r="W5" s="1000"/>
      <c r="X5" s="1000"/>
      <c r="Y5" s="1000"/>
      <c r="Z5" s="1001"/>
      <c r="AA5" s="999" t="s">
        <v>352</v>
      </c>
      <c r="AB5" s="1000"/>
      <c r="AC5" s="1000"/>
      <c r="AD5" s="1000"/>
      <c r="AE5" s="1000"/>
      <c r="AF5" s="1111" t="s">
        <v>353</v>
      </c>
      <c r="AG5" s="1000"/>
      <c r="AH5" s="1000"/>
      <c r="AI5" s="1000"/>
      <c r="AJ5" s="1015"/>
      <c r="AK5" s="1000" t="s">
        <v>354</v>
      </c>
      <c r="AL5" s="1000"/>
      <c r="AM5" s="1000"/>
      <c r="AN5" s="1000"/>
      <c r="AO5" s="1001"/>
      <c r="AP5" s="999" t="s">
        <v>355</v>
      </c>
      <c r="AQ5" s="1000"/>
      <c r="AR5" s="1000"/>
      <c r="AS5" s="1000"/>
      <c r="AT5" s="1001"/>
      <c r="AU5" s="999" t="s">
        <v>356</v>
      </c>
      <c r="AV5" s="1000"/>
      <c r="AW5" s="1000"/>
      <c r="AX5" s="1000"/>
      <c r="AY5" s="1015"/>
      <c r="AZ5" s="207"/>
      <c r="BA5" s="207"/>
      <c r="BB5" s="207"/>
      <c r="BC5" s="207"/>
      <c r="BD5" s="207"/>
      <c r="BE5" s="208"/>
      <c r="BF5" s="208"/>
      <c r="BG5" s="208"/>
      <c r="BH5" s="208"/>
      <c r="BI5" s="208"/>
      <c r="BJ5" s="208"/>
      <c r="BK5" s="208"/>
      <c r="BL5" s="208"/>
      <c r="BM5" s="208"/>
      <c r="BN5" s="208"/>
      <c r="BO5" s="208"/>
      <c r="BP5" s="208"/>
      <c r="BQ5" s="993" t="s">
        <v>357</v>
      </c>
      <c r="BR5" s="994"/>
      <c r="BS5" s="994"/>
      <c r="BT5" s="994"/>
      <c r="BU5" s="994"/>
      <c r="BV5" s="994"/>
      <c r="BW5" s="994"/>
      <c r="BX5" s="994"/>
      <c r="BY5" s="994"/>
      <c r="BZ5" s="994"/>
      <c r="CA5" s="994"/>
      <c r="CB5" s="994"/>
      <c r="CC5" s="994"/>
      <c r="CD5" s="994"/>
      <c r="CE5" s="994"/>
      <c r="CF5" s="994"/>
      <c r="CG5" s="995"/>
      <c r="CH5" s="999" t="s">
        <v>358</v>
      </c>
      <c r="CI5" s="1000"/>
      <c r="CJ5" s="1000"/>
      <c r="CK5" s="1000"/>
      <c r="CL5" s="1001"/>
      <c r="CM5" s="999" t="s">
        <v>359</v>
      </c>
      <c r="CN5" s="1000"/>
      <c r="CO5" s="1000"/>
      <c r="CP5" s="1000"/>
      <c r="CQ5" s="1001"/>
      <c r="CR5" s="999" t="s">
        <v>360</v>
      </c>
      <c r="CS5" s="1000"/>
      <c r="CT5" s="1000"/>
      <c r="CU5" s="1000"/>
      <c r="CV5" s="1001"/>
      <c r="CW5" s="999" t="s">
        <v>361</v>
      </c>
      <c r="CX5" s="1000"/>
      <c r="CY5" s="1000"/>
      <c r="CZ5" s="1000"/>
      <c r="DA5" s="1001"/>
      <c r="DB5" s="999" t="s">
        <v>362</v>
      </c>
      <c r="DC5" s="1000"/>
      <c r="DD5" s="1000"/>
      <c r="DE5" s="1000"/>
      <c r="DF5" s="1001"/>
      <c r="DG5" s="1096" t="s">
        <v>363</v>
      </c>
      <c r="DH5" s="1097"/>
      <c r="DI5" s="1097"/>
      <c r="DJ5" s="1097"/>
      <c r="DK5" s="1098"/>
      <c r="DL5" s="1096" t="s">
        <v>364</v>
      </c>
      <c r="DM5" s="1097"/>
      <c r="DN5" s="1097"/>
      <c r="DO5" s="1097"/>
      <c r="DP5" s="1098"/>
      <c r="DQ5" s="999" t="s">
        <v>365</v>
      </c>
      <c r="DR5" s="1000"/>
      <c r="DS5" s="1000"/>
      <c r="DT5" s="1000"/>
      <c r="DU5" s="1001"/>
      <c r="DV5" s="999" t="s">
        <v>356</v>
      </c>
      <c r="DW5" s="1000"/>
      <c r="DX5" s="1000"/>
      <c r="DY5" s="1000"/>
      <c r="DZ5" s="1015"/>
      <c r="EA5" s="205"/>
    </row>
    <row r="6" spans="1:131" s="206"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x14ac:dyDescent="0.2">
      <c r="A7" s="209">
        <v>1</v>
      </c>
      <c r="B7" s="1048" t="s">
        <v>366</v>
      </c>
      <c r="C7" s="1049"/>
      <c r="D7" s="1049"/>
      <c r="E7" s="1049"/>
      <c r="F7" s="1049"/>
      <c r="G7" s="1049"/>
      <c r="H7" s="1049"/>
      <c r="I7" s="1049"/>
      <c r="J7" s="1049"/>
      <c r="K7" s="1049"/>
      <c r="L7" s="1049"/>
      <c r="M7" s="1049"/>
      <c r="N7" s="1049"/>
      <c r="O7" s="1049"/>
      <c r="P7" s="1050"/>
      <c r="Q7" s="1102">
        <v>891128</v>
      </c>
      <c r="R7" s="1103"/>
      <c r="S7" s="1103"/>
      <c r="T7" s="1103"/>
      <c r="U7" s="1103"/>
      <c r="V7" s="1103">
        <v>882717</v>
      </c>
      <c r="W7" s="1103"/>
      <c r="X7" s="1103"/>
      <c r="Y7" s="1103"/>
      <c r="Z7" s="1103"/>
      <c r="AA7" s="1103">
        <v>8411</v>
      </c>
      <c r="AB7" s="1103"/>
      <c r="AC7" s="1103"/>
      <c r="AD7" s="1103"/>
      <c r="AE7" s="1104"/>
      <c r="AF7" s="1105">
        <v>4527</v>
      </c>
      <c r="AG7" s="1106"/>
      <c r="AH7" s="1106"/>
      <c r="AI7" s="1106"/>
      <c r="AJ7" s="1107"/>
      <c r="AK7" s="1089">
        <v>10920</v>
      </c>
      <c r="AL7" s="1090"/>
      <c r="AM7" s="1090"/>
      <c r="AN7" s="1090"/>
      <c r="AO7" s="1090"/>
      <c r="AP7" s="1090">
        <v>1138596</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564</v>
      </c>
      <c r="BT7" s="1094"/>
      <c r="BU7" s="1094"/>
      <c r="BV7" s="1094"/>
      <c r="BW7" s="1094"/>
      <c r="BX7" s="1094"/>
      <c r="BY7" s="1094"/>
      <c r="BZ7" s="1094"/>
      <c r="CA7" s="1094"/>
      <c r="CB7" s="1094"/>
      <c r="CC7" s="1094"/>
      <c r="CD7" s="1094"/>
      <c r="CE7" s="1094"/>
      <c r="CF7" s="1094"/>
      <c r="CG7" s="1095"/>
      <c r="CH7" s="1086">
        <v>-7</v>
      </c>
      <c r="CI7" s="1087"/>
      <c r="CJ7" s="1087"/>
      <c r="CK7" s="1087"/>
      <c r="CL7" s="1088"/>
      <c r="CM7" s="1086">
        <v>44600</v>
      </c>
      <c r="CN7" s="1087"/>
      <c r="CO7" s="1087"/>
      <c r="CP7" s="1087"/>
      <c r="CQ7" s="1088"/>
      <c r="CR7" s="1086">
        <v>25</v>
      </c>
      <c r="CS7" s="1087"/>
      <c r="CT7" s="1087"/>
      <c r="CU7" s="1087"/>
      <c r="CV7" s="1088"/>
      <c r="CW7" s="1086" t="s">
        <v>521</v>
      </c>
      <c r="CX7" s="1087"/>
      <c r="CY7" s="1087"/>
      <c r="CZ7" s="1087"/>
      <c r="DA7" s="1088"/>
      <c r="DB7" s="1086" t="s">
        <v>521</v>
      </c>
      <c r="DC7" s="1087"/>
      <c r="DD7" s="1087"/>
      <c r="DE7" s="1087"/>
      <c r="DF7" s="1088"/>
      <c r="DG7" s="1086" t="s">
        <v>521</v>
      </c>
      <c r="DH7" s="1087"/>
      <c r="DI7" s="1087"/>
      <c r="DJ7" s="1087"/>
      <c r="DK7" s="1088"/>
      <c r="DL7" s="1086" t="s">
        <v>521</v>
      </c>
      <c r="DM7" s="1087"/>
      <c r="DN7" s="1087"/>
      <c r="DO7" s="1087"/>
      <c r="DP7" s="1088"/>
      <c r="DQ7" s="1086" t="s">
        <v>521</v>
      </c>
      <c r="DR7" s="1087"/>
      <c r="DS7" s="1087"/>
      <c r="DT7" s="1087"/>
      <c r="DU7" s="1088"/>
      <c r="DV7" s="1113"/>
      <c r="DW7" s="1114"/>
      <c r="DX7" s="1114"/>
      <c r="DY7" s="1114"/>
      <c r="DZ7" s="1115"/>
      <c r="EA7" s="205"/>
    </row>
    <row r="8" spans="1:131" s="206" customFormat="1" ht="26.25" customHeight="1" x14ac:dyDescent="0.2">
      <c r="A8" s="212">
        <v>2</v>
      </c>
      <c r="B8" s="1035" t="s">
        <v>367</v>
      </c>
      <c r="C8" s="1036"/>
      <c r="D8" s="1036"/>
      <c r="E8" s="1036"/>
      <c r="F8" s="1036"/>
      <c r="G8" s="1036"/>
      <c r="H8" s="1036"/>
      <c r="I8" s="1036"/>
      <c r="J8" s="1036"/>
      <c r="K8" s="1036"/>
      <c r="L8" s="1036"/>
      <c r="M8" s="1036"/>
      <c r="N8" s="1036"/>
      <c r="O8" s="1036"/>
      <c r="P8" s="1037"/>
      <c r="Q8" s="1041">
        <v>2396</v>
      </c>
      <c r="R8" s="1042"/>
      <c r="S8" s="1042"/>
      <c r="T8" s="1042"/>
      <c r="U8" s="1042"/>
      <c r="V8" s="1042">
        <v>2396</v>
      </c>
      <c r="W8" s="1042"/>
      <c r="X8" s="1042"/>
      <c r="Y8" s="1042"/>
      <c r="Z8" s="1042"/>
      <c r="AA8" s="1042" t="s">
        <v>521</v>
      </c>
      <c r="AB8" s="1042"/>
      <c r="AC8" s="1042"/>
      <c r="AD8" s="1042"/>
      <c r="AE8" s="1043"/>
      <c r="AF8" s="1017" t="s">
        <v>368</v>
      </c>
      <c r="AG8" s="1018"/>
      <c r="AH8" s="1018"/>
      <c r="AI8" s="1018"/>
      <c r="AJ8" s="1019"/>
      <c r="AK8" s="1084">
        <v>2020</v>
      </c>
      <c r="AL8" s="1085"/>
      <c r="AM8" s="1085"/>
      <c r="AN8" s="1085"/>
      <c r="AO8" s="1085"/>
      <c r="AP8" s="1085">
        <v>938</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565</v>
      </c>
      <c r="BT8" s="1013"/>
      <c r="BU8" s="1013"/>
      <c r="BV8" s="1013"/>
      <c r="BW8" s="1013"/>
      <c r="BX8" s="1013"/>
      <c r="BY8" s="1013"/>
      <c r="BZ8" s="1013"/>
      <c r="CA8" s="1013"/>
      <c r="CB8" s="1013"/>
      <c r="CC8" s="1013"/>
      <c r="CD8" s="1013"/>
      <c r="CE8" s="1013"/>
      <c r="CF8" s="1013"/>
      <c r="CG8" s="1014"/>
      <c r="CH8" s="987">
        <v>72</v>
      </c>
      <c r="CI8" s="988"/>
      <c r="CJ8" s="988"/>
      <c r="CK8" s="988"/>
      <c r="CL8" s="989"/>
      <c r="CM8" s="987">
        <v>1363</v>
      </c>
      <c r="CN8" s="988"/>
      <c r="CO8" s="988"/>
      <c r="CP8" s="988"/>
      <c r="CQ8" s="989"/>
      <c r="CR8" s="987">
        <v>5</v>
      </c>
      <c r="CS8" s="988"/>
      <c r="CT8" s="988"/>
      <c r="CU8" s="988"/>
      <c r="CV8" s="989"/>
      <c r="CW8" s="987" t="s">
        <v>521</v>
      </c>
      <c r="CX8" s="988"/>
      <c r="CY8" s="988"/>
      <c r="CZ8" s="988"/>
      <c r="DA8" s="989"/>
      <c r="DB8" s="987" t="s">
        <v>521</v>
      </c>
      <c r="DC8" s="988"/>
      <c r="DD8" s="988"/>
      <c r="DE8" s="988"/>
      <c r="DF8" s="989"/>
      <c r="DG8" s="987" t="s">
        <v>521</v>
      </c>
      <c r="DH8" s="988"/>
      <c r="DI8" s="988"/>
      <c r="DJ8" s="988"/>
      <c r="DK8" s="989"/>
      <c r="DL8" s="987" t="s">
        <v>521</v>
      </c>
      <c r="DM8" s="988"/>
      <c r="DN8" s="988"/>
      <c r="DO8" s="988"/>
      <c r="DP8" s="989"/>
      <c r="DQ8" s="987" t="s">
        <v>521</v>
      </c>
      <c r="DR8" s="988"/>
      <c r="DS8" s="988"/>
      <c r="DT8" s="988"/>
      <c r="DU8" s="989"/>
      <c r="DV8" s="990"/>
      <c r="DW8" s="991"/>
      <c r="DX8" s="991"/>
      <c r="DY8" s="991"/>
      <c r="DZ8" s="992"/>
      <c r="EA8" s="205"/>
    </row>
    <row r="9" spans="1:131" s="206" customFormat="1" ht="26.25" customHeight="1" x14ac:dyDescent="0.2">
      <c r="A9" s="212">
        <v>3</v>
      </c>
      <c r="B9" s="1035" t="s">
        <v>369</v>
      </c>
      <c r="C9" s="1036"/>
      <c r="D9" s="1036"/>
      <c r="E9" s="1036"/>
      <c r="F9" s="1036"/>
      <c r="G9" s="1036"/>
      <c r="H9" s="1036"/>
      <c r="I9" s="1036"/>
      <c r="J9" s="1036"/>
      <c r="K9" s="1036"/>
      <c r="L9" s="1036"/>
      <c r="M9" s="1036"/>
      <c r="N9" s="1036"/>
      <c r="O9" s="1036"/>
      <c r="P9" s="1037"/>
      <c r="Q9" s="1041">
        <v>261</v>
      </c>
      <c r="R9" s="1042"/>
      <c r="S9" s="1042"/>
      <c r="T9" s="1042"/>
      <c r="U9" s="1042"/>
      <c r="V9" s="1042">
        <v>134</v>
      </c>
      <c r="W9" s="1042"/>
      <c r="X9" s="1042"/>
      <c r="Y9" s="1042"/>
      <c r="Z9" s="1042"/>
      <c r="AA9" s="1042">
        <v>127</v>
      </c>
      <c r="AB9" s="1042"/>
      <c r="AC9" s="1042"/>
      <c r="AD9" s="1042"/>
      <c r="AE9" s="1043"/>
      <c r="AF9" s="1017">
        <v>34</v>
      </c>
      <c r="AG9" s="1018"/>
      <c r="AH9" s="1018"/>
      <c r="AI9" s="1018"/>
      <c r="AJ9" s="1019"/>
      <c r="AK9" s="1084" t="s">
        <v>521</v>
      </c>
      <c r="AL9" s="1085"/>
      <c r="AM9" s="1085"/>
      <c r="AN9" s="1085"/>
      <c r="AO9" s="1085"/>
      <c r="AP9" s="1085">
        <v>1181</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t="s">
        <v>566</v>
      </c>
      <c r="BT9" s="1013"/>
      <c r="BU9" s="1013"/>
      <c r="BV9" s="1013"/>
      <c r="BW9" s="1013"/>
      <c r="BX9" s="1013"/>
      <c r="BY9" s="1013"/>
      <c r="BZ9" s="1013"/>
      <c r="CA9" s="1013"/>
      <c r="CB9" s="1013"/>
      <c r="CC9" s="1013"/>
      <c r="CD9" s="1013"/>
      <c r="CE9" s="1013"/>
      <c r="CF9" s="1013"/>
      <c r="CG9" s="1014"/>
      <c r="CH9" s="987">
        <v>74</v>
      </c>
      <c r="CI9" s="988"/>
      <c r="CJ9" s="988"/>
      <c r="CK9" s="988"/>
      <c r="CL9" s="989"/>
      <c r="CM9" s="987">
        <v>935</v>
      </c>
      <c r="CN9" s="988"/>
      <c r="CO9" s="988"/>
      <c r="CP9" s="988"/>
      <c r="CQ9" s="989"/>
      <c r="CR9" s="987">
        <v>5</v>
      </c>
      <c r="CS9" s="988"/>
      <c r="CT9" s="988"/>
      <c r="CU9" s="988"/>
      <c r="CV9" s="989"/>
      <c r="CW9" s="987" t="s">
        <v>521</v>
      </c>
      <c r="CX9" s="988"/>
      <c r="CY9" s="988"/>
      <c r="CZ9" s="988"/>
      <c r="DA9" s="989"/>
      <c r="DB9" s="987" t="s">
        <v>521</v>
      </c>
      <c r="DC9" s="988"/>
      <c r="DD9" s="988"/>
      <c r="DE9" s="988"/>
      <c r="DF9" s="989"/>
      <c r="DG9" s="987" t="s">
        <v>521</v>
      </c>
      <c r="DH9" s="988"/>
      <c r="DI9" s="988"/>
      <c r="DJ9" s="988"/>
      <c r="DK9" s="989"/>
      <c r="DL9" s="987" t="s">
        <v>521</v>
      </c>
      <c r="DM9" s="988"/>
      <c r="DN9" s="988"/>
      <c r="DO9" s="988"/>
      <c r="DP9" s="989"/>
      <c r="DQ9" s="987" t="s">
        <v>521</v>
      </c>
      <c r="DR9" s="988"/>
      <c r="DS9" s="988"/>
      <c r="DT9" s="988"/>
      <c r="DU9" s="989"/>
      <c r="DV9" s="990"/>
      <c r="DW9" s="991"/>
      <c r="DX9" s="991"/>
      <c r="DY9" s="991"/>
      <c r="DZ9" s="992"/>
      <c r="EA9" s="205"/>
    </row>
    <row r="10" spans="1:131" s="206" customFormat="1" ht="26.25" customHeight="1" x14ac:dyDescent="0.2">
      <c r="A10" s="212">
        <v>4</v>
      </c>
      <c r="B10" s="1035" t="s">
        <v>370</v>
      </c>
      <c r="C10" s="1036"/>
      <c r="D10" s="1036"/>
      <c r="E10" s="1036"/>
      <c r="F10" s="1036"/>
      <c r="G10" s="1036"/>
      <c r="H10" s="1036"/>
      <c r="I10" s="1036"/>
      <c r="J10" s="1036"/>
      <c r="K10" s="1036"/>
      <c r="L10" s="1036"/>
      <c r="M10" s="1036"/>
      <c r="N10" s="1036"/>
      <c r="O10" s="1036"/>
      <c r="P10" s="1037"/>
      <c r="Q10" s="1041">
        <v>1789</v>
      </c>
      <c r="R10" s="1042"/>
      <c r="S10" s="1042"/>
      <c r="T10" s="1042"/>
      <c r="U10" s="1042"/>
      <c r="V10" s="1042">
        <v>1738</v>
      </c>
      <c r="W10" s="1042"/>
      <c r="X10" s="1042"/>
      <c r="Y10" s="1042"/>
      <c r="Z10" s="1042"/>
      <c r="AA10" s="1042">
        <v>51</v>
      </c>
      <c r="AB10" s="1042"/>
      <c r="AC10" s="1042"/>
      <c r="AD10" s="1042"/>
      <c r="AE10" s="1043"/>
      <c r="AF10" s="1017">
        <v>51</v>
      </c>
      <c r="AG10" s="1018"/>
      <c r="AH10" s="1018"/>
      <c r="AI10" s="1018"/>
      <c r="AJ10" s="1019"/>
      <c r="AK10" s="1084" t="s">
        <v>521</v>
      </c>
      <c r="AL10" s="1085"/>
      <c r="AM10" s="1085"/>
      <c r="AN10" s="1085"/>
      <c r="AO10" s="1085"/>
      <c r="AP10" s="1085" t="s">
        <v>521</v>
      </c>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t="s">
        <v>567</v>
      </c>
      <c r="BT10" s="1013"/>
      <c r="BU10" s="1013"/>
      <c r="BV10" s="1013"/>
      <c r="BW10" s="1013"/>
      <c r="BX10" s="1013"/>
      <c r="BY10" s="1013"/>
      <c r="BZ10" s="1013"/>
      <c r="CA10" s="1013"/>
      <c r="CB10" s="1013"/>
      <c r="CC10" s="1013"/>
      <c r="CD10" s="1013"/>
      <c r="CE10" s="1013"/>
      <c r="CF10" s="1013"/>
      <c r="CG10" s="1014"/>
      <c r="CH10" s="987">
        <v>-41</v>
      </c>
      <c r="CI10" s="988"/>
      <c r="CJ10" s="988"/>
      <c r="CK10" s="988"/>
      <c r="CL10" s="989"/>
      <c r="CM10" s="987">
        <v>1506</v>
      </c>
      <c r="CN10" s="988"/>
      <c r="CO10" s="988"/>
      <c r="CP10" s="988"/>
      <c r="CQ10" s="989"/>
      <c r="CR10" s="987">
        <v>5</v>
      </c>
      <c r="CS10" s="988"/>
      <c r="CT10" s="988"/>
      <c r="CU10" s="988"/>
      <c r="CV10" s="989"/>
      <c r="CW10" s="987" t="s">
        <v>521</v>
      </c>
      <c r="CX10" s="988"/>
      <c r="CY10" s="988"/>
      <c r="CZ10" s="988"/>
      <c r="DA10" s="989"/>
      <c r="DB10" s="987" t="s">
        <v>521</v>
      </c>
      <c r="DC10" s="988"/>
      <c r="DD10" s="988"/>
      <c r="DE10" s="988"/>
      <c r="DF10" s="989"/>
      <c r="DG10" s="987" t="s">
        <v>521</v>
      </c>
      <c r="DH10" s="988"/>
      <c r="DI10" s="988"/>
      <c r="DJ10" s="988"/>
      <c r="DK10" s="989"/>
      <c r="DL10" s="987" t="s">
        <v>521</v>
      </c>
      <c r="DM10" s="988"/>
      <c r="DN10" s="988"/>
      <c r="DO10" s="988"/>
      <c r="DP10" s="989"/>
      <c r="DQ10" s="987" t="s">
        <v>521</v>
      </c>
      <c r="DR10" s="988"/>
      <c r="DS10" s="988"/>
      <c r="DT10" s="988"/>
      <c r="DU10" s="989"/>
      <c r="DV10" s="990"/>
      <c r="DW10" s="991"/>
      <c r="DX10" s="991"/>
      <c r="DY10" s="991"/>
      <c r="DZ10" s="992"/>
      <c r="EA10" s="205"/>
    </row>
    <row r="11" spans="1:131" s="206" customFormat="1" ht="26.25" customHeight="1" x14ac:dyDescent="0.2">
      <c r="A11" s="212">
        <v>5</v>
      </c>
      <c r="B11" s="1035" t="s">
        <v>371</v>
      </c>
      <c r="C11" s="1036"/>
      <c r="D11" s="1036"/>
      <c r="E11" s="1036"/>
      <c r="F11" s="1036"/>
      <c r="G11" s="1036"/>
      <c r="H11" s="1036"/>
      <c r="I11" s="1036"/>
      <c r="J11" s="1036"/>
      <c r="K11" s="1036"/>
      <c r="L11" s="1036"/>
      <c r="M11" s="1036"/>
      <c r="N11" s="1036"/>
      <c r="O11" s="1036"/>
      <c r="P11" s="1037"/>
      <c r="Q11" s="1041">
        <v>410156</v>
      </c>
      <c r="R11" s="1042"/>
      <c r="S11" s="1042"/>
      <c r="T11" s="1042"/>
      <c r="U11" s="1042"/>
      <c r="V11" s="1042">
        <v>410156</v>
      </c>
      <c r="W11" s="1042"/>
      <c r="X11" s="1042"/>
      <c r="Y11" s="1042"/>
      <c r="Z11" s="1042"/>
      <c r="AA11" s="1042" t="s">
        <v>521</v>
      </c>
      <c r="AB11" s="1042"/>
      <c r="AC11" s="1042"/>
      <c r="AD11" s="1042"/>
      <c r="AE11" s="1043"/>
      <c r="AF11" s="1017" t="s">
        <v>372</v>
      </c>
      <c r="AG11" s="1018"/>
      <c r="AH11" s="1018"/>
      <c r="AI11" s="1018"/>
      <c r="AJ11" s="1019"/>
      <c r="AK11" s="1084">
        <v>169289</v>
      </c>
      <c r="AL11" s="1085"/>
      <c r="AM11" s="1085"/>
      <c r="AN11" s="1085"/>
      <c r="AO11" s="1085"/>
      <c r="AP11" s="1085" t="s">
        <v>521</v>
      </c>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t="s">
        <v>568</v>
      </c>
      <c r="BT11" s="1013"/>
      <c r="BU11" s="1013"/>
      <c r="BV11" s="1013"/>
      <c r="BW11" s="1013"/>
      <c r="BX11" s="1013"/>
      <c r="BY11" s="1013"/>
      <c r="BZ11" s="1013"/>
      <c r="CA11" s="1013"/>
      <c r="CB11" s="1013"/>
      <c r="CC11" s="1013"/>
      <c r="CD11" s="1013"/>
      <c r="CE11" s="1013"/>
      <c r="CF11" s="1013"/>
      <c r="CG11" s="1014"/>
      <c r="CH11" s="987">
        <v>-14</v>
      </c>
      <c r="CI11" s="988"/>
      <c r="CJ11" s="988"/>
      <c r="CK11" s="988"/>
      <c r="CL11" s="989"/>
      <c r="CM11" s="987">
        <v>1441</v>
      </c>
      <c r="CN11" s="988"/>
      <c r="CO11" s="988"/>
      <c r="CP11" s="988"/>
      <c r="CQ11" s="989"/>
      <c r="CR11" s="987">
        <v>30</v>
      </c>
      <c r="CS11" s="988"/>
      <c r="CT11" s="988"/>
      <c r="CU11" s="988"/>
      <c r="CV11" s="989"/>
      <c r="CW11" s="987" t="s">
        <v>521</v>
      </c>
      <c r="CX11" s="988"/>
      <c r="CY11" s="988"/>
      <c r="CZ11" s="988"/>
      <c r="DA11" s="989"/>
      <c r="DB11" s="987" t="s">
        <v>521</v>
      </c>
      <c r="DC11" s="988"/>
      <c r="DD11" s="988"/>
      <c r="DE11" s="988"/>
      <c r="DF11" s="989"/>
      <c r="DG11" s="987" t="s">
        <v>521</v>
      </c>
      <c r="DH11" s="988"/>
      <c r="DI11" s="988"/>
      <c r="DJ11" s="988"/>
      <c r="DK11" s="989"/>
      <c r="DL11" s="987" t="s">
        <v>521</v>
      </c>
      <c r="DM11" s="988"/>
      <c r="DN11" s="988"/>
      <c r="DO11" s="988"/>
      <c r="DP11" s="989"/>
      <c r="DQ11" s="987" t="s">
        <v>521</v>
      </c>
      <c r="DR11" s="988"/>
      <c r="DS11" s="988"/>
      <c r="DT11" s="988"/>
      <c r="DU11" s="989"/>
      <c r="DV11" s="990"/>
      <c r="DW11" s="991"/>
      <c r="DX11" s="991"/>
      <c r="DY11" s="991"/>
      <c r="DZ11" s="992"/>
      <c r="EA11" s="205"/>
    </row>
    <row r="12" spans="1:131" s="206" customFormat="1" ht="26.25" customHeight="1" x14ac:dyDescent="0.2">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t="s">
        <v>569</v>
      </c>
      <c r="BT12" s="1013"/>
      <c r="BU12" s="1013"/>
      <c r="BV12" s="1013"/>
      <c r="BW12" s="1013"/>
      <c r="BX12" s="1013"/>
      <c r="BY12" s="1013"/>
      <c r="BZ12" s="1013"/>
      <c r="CA12" s="1013"/>
      <c r="CB12" s="1013"/>
      <c r="CC12" s="1013"/>
      <c r="CD12" s="1013"/>
      <c r="CE12" s="1013"/>
      <c r="CF12" s="1013"/>
      <c r="CG12" s="1014"/>
      <c r="CH12" s="987">
        <v>21</v>
      </c>
      <c r="CI12" s="988"/>
      <c r="CJ12" s="988"/>
      <c r="CK12" s="988"/>
      <c r="CL12" s="989"/>
      <c r="CM12" s="987">
        <v>399</v>
      </c>
      <c r="CN12" s="988"/>
      <c r="CO12" s="988"/>
      <c r="CP12" s="988"/>
      <c r="CQ12" s="989"/>
      <c r="CR12" s="987">
        <v>10</v>
      </c>
      <c r="CS12" s="988"/>
      <c r="CT12" s="988"/>
      <c r="CU12" s="988"/>
      <c r="CV12" s="989"/>
      <c r="CW12" s="987" t="s">
        <v>521</v>
      </c>
      <c r="CX12" s="988"/>
      <c r="CY12" s="988"/>
      <c r="CZ12" s="988"/>
      <c r="DA12" s="989"/>
      <c r="DB12" s="987" t="s">
        <v>521</v>
      </c>
      <c r="DC12" s="988"/>
      <c r="DD12" s="988"/>
      <c r="DE12" s="988"/>
      <c r="DF12" s="989"/>
      <c r="DG12" s="987" t="s">
        <v>521</v>
      </c>
      <c r="DH12" s="988"/>
      <c r="DI12" s="988"/>
      <c r="DJ12" s="988"/>
      <c r="DK12" s="989"/>
      <c r="DL12" s="987" t="s">
        <v>521</v>
      </c>
      <c r="DM12" s="988"/>
      <c r="DN12" s="988"/>
      <c r="DO12" s="988"/>
      <c r="DP12" s="989"/>
      <c r="DQ12" s="987" t="s">
        <v>521</v>
      </c>
      <c r="DR12" s="988"/>
      <c r="DS12" s="988"/>
      <c r="DT12" s="988"/>
      <c r="DU12" s="989"/>
      <c r="DV12" s="990"/>
      <c r="DW12" s="991"/>
      <c r="DX12" s="991"/>
      <c r="DY12" s="991"/>
      <c r="DZ12" s="992"/>
      <c r="EA12" s="205"/>
    </row>
    <row r="13" spans="1:131" s="206" customFormat="1" ht="26.25" customHeight="1" x14ac:dyDescent="0.2">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t="s">
        <v>570</v>
      </c>
      <c r="BT13" s="1013"/>
      <c r="BU13" s="1013"/>
      <c r="BV13" s="1013"/>
      <c r="BW13" s="1013"/>
      <c r="BX13" s="1013"/>
      <c r="BY13" s="1013"/>
      <c r="BZ13" s="1013"/>
      <c r="CA13" s="1013"/>
      <c r="CB13" s="1013"/>
      <c r="CC13" s="1013"/>
      <c r="CD13" s="1013"/>
      <c r="CE13" s="1013"/>
      <c r="CF13" s="1013"/>
      <c r="CG13" s="1014"/>
      <c r="CH13" s="987">
        <v>62</v>
      </c>
      <c r="CI13" s="988"/>
      <c r="CJ13" s="988"/>
      <c r="CK13" s="988"/>
      <c r="CL13" s="989"/>
      <c r="CM13" s="987">
        <v>2675</v>
      </c>
      <c r="CN13" s="988"/>
      <c r="CO13" s="988"/>
      <c r="CP13" s="988"/>
      <c r="CQ13" s="989"/>
      <c r="CR13" s="987">
        <v>10</v>
      </c>
      <c r="CS13" s="988"/>
      <c r="CT13" s="988"/>
      <c r="CU13" s="988"/>
      <c r="CV13" s="989"/>
      <c r="CW13" s="987">
        <v>27</v>
      </c>
      <c r="CX13" s="988"/>
      <c r="CY13" s="988"/>
      <c r="CZ13" s="988"/>
      <c r="DA13" s="989"/>
      <c r="DB13" s="987" t="s">
        <v>521</v>
      </c>
      <c r="DC13" s="988"/>
      <c r="DD13" s="988"/>
      <c r="DE13" s="988"/>
      <c r="DF13" s="989"/>
      <c r="DG13" s="987" t="s">
        <v>521</v>
      </c>
      <c r="DH13" s="988"/>
      <c r="DI13" s="988"/>
      <c r="DJ13" s="988"/>
      <c r="DK13" s="989"/>
      <c r="DL13" s="987" t="s">
        <v>521</v>
      </c>
      <c r="DM13" s="988"/>
      <c r="DN13" s="988"/>
      <c r="DO13" s="988"/>
      <c r="DP13" s="989"/>
      <c r="DQ13" s="987" t="s">
        <v>521</v>
      </c>
      <c r="DR13" s="988"/>
      <c r="DS13" s="988"/>
      <c r="DT13" s="988"/>
      <c r="DU13" s="989"/>
      <c r="DV13" s="990"/>
      <c r="DW13" s="991"/>
      <c r="DX13" s="991"/>
      <c r="DY13" s="991"/>
      <c r="DZ13" s="992"/>
      <c r="EA13" s="205"/>
    </row>
    <row r="14" spans="1:131" s="206" customFormat="1" ht="26.25" customHeight="1" x14ac:dyDescent="0.2">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t="s">
        <v>571</v>
      </c>
      <c r="BT14" s="1013"/>
      <c r="BU14" s="1013"/>
      <c r="BV14" s="1013"/>
      <c r="BW14" s="1013"/>
      <c r="BX14" s="1013"/>
      <c r="BY14" s="1013"/>
      <c r="BZ14" s="1013"/>
      <c r="CA14" s="1013"/>
      <c r="CB14" s="1013"/>
      <c r="CC14" s="1013"/>
      <c r="CD14" s="1013"/>
      <c r="CE14" s="1013"/>
      <c r="CF14" s="1013"/>
      <c r="CG14" s="1014"/>
      <c r="CH14" s="987">
        <v>-16</v>
      </c>
      <c r="CI14" s="988"/>
      <c r="CJ14" s="988"/>
      <c r="CK14" s="988"/>
      <c r="CL14" s="989"/>
      <c r="CM14" s="987">
        <v>887</v>
      </c>
      <c r="CN14" s="988"/>
      <c r="CO14" s="988"/>
      <c r="CP14" s="988"/>
      <c r="CQ14" s="989"/>
      <c r="CR14" s="987">
        <v>20</v>
      </c>
      <c r="CS14" s="988"/>
      <c r="CT14" s="988"/>
      <c r="CU14" s="988"/>
      <c r="CV14" s="989"/>
      <c r="CW14" s="987" t="s">
        <v>521</v>
      </c>
      <c r="CX14" s="988"/>
      <c r="CY14" s="988"/>
      <c r="CZ14" s="988"/>
      <c r="DA14" s="989"/>
      <c r="DB14" s="987" t="s">
        <v>521</v>
      </c>
      <c r="DC14" s="988"/>
      <c r="DD14" s="988"/>
      <c r="DE14" s="988"/>
      <c r="DF14" s="989"/>
      <c r="DG14" s="987" t="s">
        <v>521</v>
      </c>
      <c r="DH14" s="988"/>
      <c r="DI14" s="988"/>
      <c r="DJ14" s="988"/>
      <c r="DK14" s="989"/>
      <c r="DL14" s="987" t="s">
        <v>521</v>
      </c>
      <c r="DM14" s="988"/>
      <c r="DN14" s="988"/>
      <c r="DO14" s="988"/>
      <c r="DP14" s="989"/>
      <c r="DQ14" s="987" t="s">
        <v>521</v>
      </c>
      <c r="DR14" s="988"/>
      <c r="DS14" s="988"/>
      <c r="DT14" s="988"/>
      <c r="DU14" s="989"/>
      <c r="DV14" s="990"/>
      <c r="DW14" s="991"/>
      <c r="DX14" s="991"/>
      <c r="DY14" s="991"/>
      <c r="DZ14" s="992"/>
      <c r="EA14" s="205"/>
    </row>
    <row r="15" spans="1:131" s="206" customFormat="1" ht="26.25" customHeight="1" x14ac:dyDescent="0.2">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t="s">
        <v>602</v>
      </c>
      <c r="BT15" s="1013"/>
      <c r="BU15" s="1013"/>
      <c r="BV15" s="1013"/>
      <c r="BW15" s="1013"/>
      <c r="BX15" s="1013"/>
      <c r="BY15" s="1013"/>
      <c r="BZ15" s="1013"/>
      <c r="CA15" s="1013"/>
      <c r="CB15" s="1013"/>
      <c r="CC15" s="1013"/>
      <c r="CD15" s="1013"/>
      <c r="CE15" s="1013"/>
      <c r="CF15" s="1013"/>
      <c r="CG15" s="1014"/>
      <c r="CH15" s="987">
        <v>75</v>
      </c>
      <c r="CI15" s="988"/>
      <c r="CJ15" s="988"/>
      <c r="CK15" s="988"/>
      <c r="CL15" s="989"/>
      <c r="CM15" s="987">
        <v>438</v>
      </c>
      <c r="CN15" s="988"/>
      <c r="CO15" s="988"/>
      <c r="CP15" s="988"/>
      <c r="CQ15" s="989"/>
      <c r="CR15" s="987">
        <v>15</v>
      </c>
      <c r="CS15" s="988"/>
      <c r="CT15" s="988"/>
      <c r="CU15" s="988"/>
      <c r="CV15" s="989"/>
      <c r="CW15" s="987">
        <v>44</v>
      </c>
      <c r="CX15" s="988"/>
      <c r="CY15" s="988"/>
      <c r="CZ15" s="988"/>
      <c r="DA15" s="989"/>
      <c r="DB15" s="987">
        <v>322</v>
      </c>
      <c r="DC15" s="988"/>
      <c r="DD15" s="988"/>
      <c r="DE15" s="988"/>
      <c r="DF15" s="989"/>
      <c r="DG15" s="987" t="s">
        <v>521</v>
      </c>
      <c r="DH15" s="988"/>
      <c r="DI15" s="988"/>
      <c r="DJ15" s="988"/>
      <c r="DK15" s="989"/>
      <c r="DL15" s="987" t="s">
        <v>521</v>
      </c>
      <c r="DM15" s="988"/>
      <c r="DN15" s="988"/>
      <c r="DO15" s="988"/>
      <c r="DP15" s="989"/>
      <c r="DQ15" s="987" t="s">
        <v>521</v>
      </c>
      <c r="DR15" s="988"/>
      <c r="DS15" s="988"/>
      <c r="DT15" s="988"/>
      <c r="DU15" s="989"/>
      <c r="DV15" s="990"/>
      <c r="DW15" s="991"/>
      <c r="DX15" s="991"/>
      <c r="DY15" s="991"/>
      <c r="DZ15" s="992"/>
      <c r="EA15" s="205"/>
    </row>
    <row r="16" spans="1:131" s="206" customFormat="1" ht="26.25" customHeight="1" x14ac:dyDescent="0.2">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t="s">
        <v>572</v>
      </c>
      <c r="BT16" s="1013"/>
      <c r="BU16" s="1013"/>
      <c r="BV16" s="1013"/>
      <c r="BW16" s="1013"/>
      <c r="BX16" s="1013"/>
      <c r="BY16" s="1013"/>
      <c r="BZ16" s="1013"/>
      <c r="CA16" s="1013"/>
      <c r="CB16" s="1013"/>
      <c r="CC16" s="1013"/>
      <c r="CD16" s="1013"/>
      <c r="CE16" s="1013"/>
      <c r="CF16" s="1013"/>
      <c r="CG16" s="1014"/>
      <c r="CH16" s="987">
        <v>72</v>
      </c>
      <c r="CI16" s="988"/>
      <c r="CJ16" s="988"/>
      <c r="CK16" s="988"/>
      <c r="CL16" s="989"/>
      <c r="CM16" s="987">
        <v>1961</v>
      </c>
      <c r="CN16" s="988"/>
      <c r="CO16" s="988"/>
      <c r="CP16" s="988"/>
      <c r="CQ16" s="989"/>
      <c r="CR16" s="987">
        <v>41</v>
      </c>
      <c r="CS16" s="988"/>
      <c r="CT16" s="988"/>
      <c r="CU16" s="988"/>
      <c r="CV16" s="989"/>
      <c r="CW16" s="987">
        <v>34</v>
      </c>
      <c r="CX16" s="988"/>
      <c r="CY16" s="988"/>
      <c r="CZ16" s="988"/>
      <c r="DA16" s="989"/>
      <c r="DB16" s="987" t="s">
        <v>521</v>
      </c>
      <c r="DC16" s="988"/>
      <c r="DD16" s="988"/>
      <c r="DE16" s="988"/>
      <c r="DF16" s="989"/>
      <c r="DG16" s="987" t="s">
        <v>521</v>
      </c>
      <c r="DH16" s="988"/>
      <c r="DI16" s="988"/>
      <c r="DJ16" s="988"/>
      <c r="DK16" s="989"/>
      <c r="DL16" s="987" t="s">
        <v>521</v>
      </c>
      <c r="DM16" s="988"/>
      <c r="DN16" s="988"/>
      <c r="DO16" s="988"/>
      <c r="DP16" s="989"/>
      <c r="DQ16" s="987" t="s">
        <v>521</v>
      </c>
      <c r="DR16" s="988"/>
      <c r="DS16" s="988"/>
      <c r="DT16" s="988"/>
      <c r="DU16" s="989"/>
      <c r="DV16" s="990"/>
      <c r="DW16" s="991"/>
      <c r="DX16" s="991"/>
      <c r="DY16" s="991"/>
      <c r="DZ16" s="992"/>
      <c r="EA16" s="205"/>
    </row>
    <row r="17" spans="1:131" s="206" customFormat="1" ht="26.25" customHeight="1" x14ac:dyDescent="0.2">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t="s">
        <v>573</v>
      </c>
      <c r="BT17" s="1013"/>
      <c r="BU17" s="1013"/>
      <c r="BV17" s="1013"/>
      <c r="BW17" s="1013"/>
      <c r="BX17" s="1013"/>
      <c r="BY17" s="1013"/>
      <c r="BZ17" s="1013"/>
      <c r="CA17" s="1013"/>
      <c r="CB17" s="1013"/>
      <c r="CC17" s="1013"/>
      <c r="CD17" s="1013"/>
      <c r="CE17" s="1013"/>
      <c r="CF17" s="1013"/>
      <c r="CG17" s="1014"/>
      <c r="CH17" s="987">
        <v>29</v>
      </c>
      <c r="CI17" s="988"/>
      <c r="CJ17" s="988"/>
      <c r="CK17" s="988"/>
      <c r="CL17" s="989"/>
      <c r="CM17" s="987">
        <v>631</v>
      </c>
      <c r="CN17" s="988"/>
      <c r="CO17" s="988"/>
      <c r="CP17" s="988"/>
      <c r="CQ17" s="989"/>
      <c r="CR17" s="987">
        <v>15</v>
      </c>
      <c r="CS17" s="988"/>
      <c r="CT17" s="988"/>
      <c r="CU17" s="988"/>
      <c r="CV17" s="989"/>
      <c r="CW17" s="987">
        <v>250</v>
      </c>
      <c r="CX17" s="988"/>
      <c r="CY17" s="988"/>
      <c r="CZ17" s="988"/>
      <c r="DA17" s="989"/>
      <c r="DB17" s="987" t="s">
        <v>521</v>
      </c>
      <c r="DC17" s="988"/>
      <c r="DD17" s="988"/>
      <c r="DE17" s="988"/>
      <c r="DF17" s="989"/>
      <c r="DG17" s="987" t="s">
        <v>521</v>
      </c>
      <c r="DH17" s="988"/>
      <c r="DI17" s="988"/>
      <c r="DJ17" s="988"/>
      <c r="DK17" s="989"/>
      <c r="DL17" s="987" t="s">
        <v>521</v>
      </c>
      <c r="DM17" s="988"/>
      <c r="DN17" s="988"/>
      <c r="DO17" s="988"/>
      <c r="DP17" s="989"/>
      <c r="DQ17" s="987" t="s">
        <v>521</v>
      </c>
      <c r="DR17" s="988"/>
      <c r="DS17" s="988"/>
      <c r="DT17" s="988"/>
      <c r="DU17" s="989"/>
      <c r="DV17" s="990"/>
      <c r="DW17" s="991"/>
      <c r="DX17" s="991"/>
      <c r="DY17" s="991"/>
      <c r="DZ17" s="992"/>
      <c r="EA17" s="205"/>
    </row>
    <row r="18" spans="1:131" s="206" customFormat="1" ht="26.25" customHeight="1" x14ac:dyDescent="0.2">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t="s">
        <v>574</v>
      </c>
      <c r="BT18" s="1013" t="s">
        <v>574</v>
      </c>
      <c r="BU18" s="1013" t="s">
        <v>574</v>
      </c>
      <c r="BV18" s="1013" t="s">
        <v>574</v>
      </c>
      <c r="BW18" s="1013" t="s">
        <v>574</v>
      </c>
      <c r="BX18" s="1013" t="s">
        <v>574</v>
      </c>
      <c r="BY18" s="1013" t="s">
        <v>574</v>
      </c>
      <c r="BZ18" s="1013" t="s">
        <v>574</v>
      </c>
      <c r="CA18" s="1013" t="s">
        <v>574</v>
      </c>
      <c r="CB18" s="1013" t="s">
        <v>574</v>
      </c>
      <c r="CC18" s="1013" t="s">
        <v>574</v>
      </c>
      <c r="CD18" s="1013" t="s">
        <v>574</v>
      </c>
      <c r="CE18" s="1013" t="s">
        <v>574</v>
      </c>
      <c r="CF18" s="1013" t="s">
        <v>574</v>
      </c>
      <c r="CG18" s="1014" t="s">
        <v>574</v>
      </c>
      <c r="CH18" s="987">
        <v>74</v>
      </c>
      <c r="CI18" s="988"/>
      <c r="CJ18" s="988"/>
      <c r="CK18" s="988"/>
      <c r="CL18" s="989"/>
      <c r="CM18" s="987">
        <v>984</v>
      </c>
      <c r="CN18" s="988"/>
      <c r="CO18" s="988"/>
      <c r="CP18" s="988"/>
      <c r="CQ18" s="989"/>
      <c r="CR18" s="987">
        <v>15</v>
      </c>
      <c r="CS18" s="988"/>
      <c r="CT18" s="988"/>
      <c r="CU18" s="988"/>
      <c r="CV18" s="989"/>
      <c r="CW18" s="987" t="s">
        <v>521</v>
      </c>
      <c r="CX18" s="988"/>
      <c r="CY18" s="988"/>
      <c r="CZ18" s="988"/>
      <c r="DA18" s="989"/>
      <c r="DB18" s="987" t="s">
        <v>521</v>
      </c>
      <c r="DC18" s="988"/>
      <c r="DD18" s="988"/>
      <c r="DE18" s="988"/>
      <c r="DF18" s="989"/>
      <c r="DG18" s="987" t="s">
        <v>521</v>
      </c>
      <c r="DH18" s="988"/>
      <c r="DI18" s="988"/>
      <c r="DJ18" s="988"/>
      <c r="DK18" s="989"/>
      <c r="DL18" s="987" t="s">
        <v>521</v>
      </c>
      <c r="DM18" s="988"/>
      <c r="DN18" s="988"/>
      <c r="DO18" s="988"/>
      <c r="DP18" s="989"/>
      <c r="DQ18" s="987" t="s">
        <v>521</v>
      </c>
      <c r="DR18" s="988"/>
      <c r="DS18" s="988"/>
      <c r="DT18" s="988"/>
      <c r="DU18" s="989"/>
      <c r="DV18" s="990"/>
      <c r="DW18" s="991"/>
      <c r="DX18" s="991"/>
      <c r="DY18" s="991"/>
      <c r="DZ18" s="992"/>
      <c r="EA18" s="205"/>
    </row>
    <row r="19" spans="1:131" s="206" customFormat="1" ht="26.25" customHeight="1" x14ac:dyDescent="0.2">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t="s">
        <v>575</v>
      </c>
      <c r="BT19" s="1013" t="s">
        <v>575</v>
      </c>
      <c r="BU19" s="1013" t="s">
        <v>575</v>
      </c>
      <c r="BV19" s="1013" t="s">
        <v>575</v>
      </c>
      <c r="BW19" s="1013" t="s">
        <v>575</v>
      </c>
      <c r="BX19" s="1013" t="s">
        <v>575</v>
      </c>
      <c r="BY19" s="1013" t="s">
        <v>575</v>
      </c>
      <c r="BZ19" s="1013" t="s">
        <v>575</v>
      </c>
      <c r="CA19" s="1013" t="s">
        <v>575</v>
      </c>
      <c r="CB19" s="1013" t="s">
        <v>575</v>
      </c>
      <c r="CC19" s="1013" t="s">
        <v>575</v>
      </c>
      <c r="CD19" s="1013" t="s">
        <v>575</v>
      </c>
      <c r="CE19" s="1013" t="s">
        <v>575</v>
      </c>
      <c r="CF19" s="1013" t="s">
        <v>575</v>
      </c>
      <c r="CG19" s="1014" t="s">
        <v>575</v>
      </c>
      <c r="CH19" s="987">
        <v>410</v>
      </c>
      <c r="CI19" s="988"/>
      <c r="CJ19" s="988"/>
      <c r="CK19" s="988"/>
      <c r="CL19" s="989"/>
      <c r="CM19" s="987">
        <v>3830</v>
      </c>
      <c r="CN19" s="988"/>
      <c r="CO19" s="988"/>
      <c r="CP19" s="988"/>
      <c r="CQ19" s="989"/>
      <c r="CR19" s="987">
        <v>30</v>
      </c>
      <c r="CS19" s="988"/>
      <c r="CT19" s="988"/>
      <c r="CU19" s="988"/>
      <c r="CV19" s="989"/>
      <c r="CW19" s="987" t="s">
        <v>521</v>
      </c>
      <c r="CX19" s="988"/>
      <c r="CY19" s="988"/>
      <c r="CZ19" s="988"/>
      <c r="DA19" s="989"/>
      <c r="DB19" s="987" t="s">
        <v>521</v>
      </c>
      <c r="DC19" s="988"/>
      <c r="DD19" s="988"/>
      <c r="DE19" s="988"/>
      <c r="DF19" s="989"/>
      <c r="DG19" s="987" t="s">
        <v>521</v>
      </c>
      <c r="DH19" s="988"/>
      <c r="DI19" s="988"/>
      <c r="DJ19" s="988"/>
      <c r="DK19" s="989"/>
      <c r="DL19" s="987" t="s">
        <v>521</v>
      </c>
      <c r="DM19" s="988"/>
      <c r="DN19" s="988"/>
      <c r="DO19" s="988"/>
      <c r="DP19" s="989"/>
      <c r="DQ19" s="987" t="s">
        <v>521</v>
      </c>
      <c r="DR19" s="988"/>
      <c r="DS19" s="988"/>
      <c r="DT19" s="988"/>
      <c r="DU19" s="989"/>
      <c r="DV19" s="990"/>
      <c r="DW19" s="991"/>
      <c r="DX19" s="991"/>
      <c r="DY19" s="991"/>
      <c r="DZ19" s="992"/>
      <c r="EA19" s="205"/>
    </row>
    <row r="20" spans="1:131" s="206" customFormat="1" ht="26.25" customHeight="1" x14ac:dyDescent="0.2">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t="s">
        <v>576</v>
      </c>
      <c r="BT20" s="1013" t="s">
        <v>576</v>
      </c>
      <c r="BU20" s="1013" t="s">
        <v>576</v>
      </c>
      <c r="BV20" s="1013" t="s">
        <v>576</v>
      </c>
      <c r="BW20" s="1013" t="s">
        <v>576</v>
      </c>
      <c r="BX20" s="1013" t="s">
        <v>576</v>
      </c>
      <c r="BY20" s="1013" t="s">
        <v>576</v>
      </c>
      <c r="BZ20" s="1013" t="s">
        <v>576</v>
      </c>
      <c r="CA20" s="1013" t="s">
        <v>576</v>
      </c>
      <c r="CB20" s="1013" t="s">
        <v>576</v>
      </c>
      <c r="CC20" s="1013" t="s">
        <v>576</v>
      </c>
      <c r="CD20" s="1013" t="s">
        <v>576</v>
      </c>
      <c r="CE20" s="1013" t="s">
        <v>576</v>
      </c>
      <c r="CF20" s="1013" t="s">
        <v>576</v>
      </c>
      <c r="CG20" s="1014" t="s">
        <v>576</v>
      </c>
      <c r="CH20" s="987">
        <v>-53</v>
      </c>
      <c r="CI20" s="988"/>
      <c r="CJ20" s="988"/>
      <c r="CK20" s="988"/>
      <c r="CL20" s="989"/>
      <c r="CM20" s="987">
        <v>1639</v>
      </c>
      <c r="CN20" s="988"/>
      <c r="CO20" s="988"/>
      <c r="CP20" s="988"/>
      <c r="CQ20" s="989"/>
      <c r="CR20" s="987">
        <v>400</v>
      </c>
      <c r="CS20" s="988"/>
      <c r="CT20" s="988"/>
      <c r="CU20" s="988"/>
      <c r="CV20" s="989"/>
      <c r="CW20" s="987">
        <v>171</v>
      </c>
      <c r="CX20" s="988"/>
      <c r="CY20" s="988"/>
      <c r="CZ20" s="988"/>
      <c r="DA20" s="989"/>
      <c r="DB20" s="987" t="s">
        <v>521</v>
      </c>
      <c r="DC20" s="988"/>
      <c r="DD20" s="988"/>
      <c r="DE20" s="988"/>
      <c r="DF20" s="989"/>
      <c r="DG20" s="987" t="s">
        <v>521</v>
      </c>
      <c r="DH20" s="988"/>
      <c r="DI20" s="988"/>
      <c r="DJ20" s="988"/>
      <c r="DK20" s="989"/>
      <c r="DL20" s="987" t="s">
        <v>521</v>
      </c>
      <c r="DM20" s="988"/>
      <c r="DN20" s="988"/>
      <c r="DO20" s="988"/>
      <c r="DP20" s="989"/>
      <c r="DQ20" s="987" t="s">
        <v>521</v>
      </c>
      <c r="DR20" s="988"/>
      <c r="DS20" s="988"/>
      <c r="DT20" s="988"/>
      <c r="DU20" s="989"/>
      <c r="DV20" s="990"/>
      <c r="DW20" s="991"/>
      <c r="DX20" s="991"/>
      <c r="DY20" s="991"/>
      <c r="DZ20" s="992"/>
      <c r="EA20" s="205"/>
    </row>
    <row r="21" spans="1:131" s="206" customFormat="1" ht="26.25" customHeight="1" thickBot="1" x14ac:dyDescent="0.25">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t="s">
        <v>577</v>
      </c>
      <c r="BT21" s="1013" t="s">
        <v>578</v>
      </c>
      <c r="BU21" s="1013" t="s">
        <v>578</v>
      </c>
      <c r="BV21" s="1013" t="s">
        <v>578</v>
      </c>
      <c r="BW21" s="1013" t="s">
        <v>578</v>
      </c>
      <c r="BX21" s="1013" t="s">
        <v>578</v>
      </c>
      <c r="BY21" s="1013" t="s">
        <v>578</v>
      </c>
      <c r="BZ21" s="1013" t="s">
        <v>578</v>
      </c>
      <c r="CA21" s="1013" t="s">
        <v>578</v>
      </c>
      <c r="CB21" s="1013" t="s">
        <v>578</v>
      </c>
      <c r="CC21" s="1013" t="s">
        <v>578</v>
      </c>
      <c r="CD21" s="1013" t="s">
        <v>578</v>
      </c>
      <c r="CE21" s="1013" t="s">
        <v>578</v>
      </c>
      <c r="CF21" s="1013" t="s">
        <v>578</v>
      </c>
      <c r="CG21" s="1014" t="s">
        <v>578</v>
      </c>
      <c r="CH21" s="987">
        <v>6</v>
      </c>
      <c r="CI21" s="988"/>
      <c r="CJ21" s="988"/>
      <c r="CK21" s="988"/>
      <c r="CL21" s="989"/>
      <c r="CM21" s="987">
        <v>138</v>
      </c>
      <c r="CN21" s="988"/>
      <c r="CO21" s="988"/>
      <c r="CP21" s="988"/>
      <c r="CQ21" s="989"/>
      <c r="CR21" s="987">
        <v>15</v>
      </c>
      <c r="CS21" s="988"/>
      <c r="CT21" s="988"/>
      <c r="CU21" s="988"/>
      <c r="CV21" s="989"/>
      <c r="CW21" s="987" t="s">
        <v>521</v>
      </c>
      <c r="CX21" s="988"/>
      <c r="CY21" s="988"/>
      <c r="CZ21" s="988"/>
      <c r="DA21" s="989"/>
      <c r="DB21" s="987" t="s">
        <v>521</v>
      </c>
      <c r="DC21" s="988"/>
      <c r="DD21" s="988"/>
      <c r="DE21" s="988"/>
      <c r="DF21" s="989"/>
      <c r="DG21" s="987" t="s">
        <v>521</v>
      </c>
      <c r="DH21" s="988"/>
      <c r="DI21" s="988"/>
      <c r="DJ21" s="988"/>
      <c r="DK21" s="989"/>
      <c r="DL21" s="987" t="s">
        <v>521</v>
      </c>
      <c r="DM21" s="988"/>
      <c r="DN21" s="988"/>
      <c r="DO21" s="988"/>
      <c r="DP21" s="989"/>
      <c r="DQ21" s="987" t="s">
        <v>521</v>
      </c>
      <c r="DR21" s="988"/>
      <c r="DS21" s="988"/>
      <c r="DT21" s="988"/>
      <c r="DU21" s="989"/>
      <c r="DV21" s="990"/>
      <c r="DW21" s="991"/>
      <c r="DX21" s="991"/>
      <c r="DY21" s="991"/>
      <c r="DZ21" s="992"/>
      <c r="EA21" s="205"/>
    </row>
    <row r="22" spans="1:131" s="206" customFormat="1" ht="26.25" customHeight="1" x14ac:dyDescent="0.2">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373</v>
      </c>
      <c r="BA22" s="1033"/>
      <c r="BB22" s="1033"/>
      <c r="BC22" s="1033"/>
      <c r="BD22" s="1034"/>
      <c r="BE22" s="204"/>
      <c r="BF22" s="204"/>
      <c r="BG22" s="204"/>
      <c r="BH22" s="204"/>
      <c r="BI22" s="204"/>
      <c r="BJ22" s="204"/>
      <c r="BK22" s="204"/>
      <c r="BL22" s="204"/>
      <c r="BM22" s="204"/>
      <c r="BN22" s="204"/>
      <c r="BO22" s="204"/>
      <c r="BP22" s="204"/>
      <c r="BQ22" s="213">
        <v>16</v>
      </c>
      <c r="BR22" s="214"/>
      <c r="BS22" s="1012" t="s">
        <v>579</v>
      </c>
      <c r="BT22" s="1013" t="s">
        <v>579</v>
      </c>
      <c r="BU22" s="1013" t="s">
        <v>579</v>
      </c>
      <c r="BV22" s="1013" t="s">
        <v>579</v>
      </c>
      <c r="BW22" s="1013" t="s">
        <v>579</v>
      </c>
      <c r="BX22" s="1013" t="s">
        <v>579</v>
      </c>
      <c r="BY22" s="1013" t="s">
        <v>579</v>
      </c>
      <c r="BZ22" s="1013" t="s">
        <v>579</v>
      </c>
      <c r="CA22" s="1013" t="s">
        <v>579</v>
      </c>
      <c r="CB22" s="1013" t="s">
        <v>579</v>
      </c>
      <c r="CC22" s="1013" t="s">
        <v>579</v>
      </c>
      <c r="CD22" s="1013" t="s">
        <v>579</v>
      </c>
      <c r="CE22" s="1013" t="s">
        <v>579</v>
      </c>
      <c r="CF22" s="1013" t="s">
        <v>579</v>
      </c>
      <c r="CG22" s="1014" t="s">
        <v>579</v>
      </c>
      <c r="CH22" s="987">
        <v>-3</v>
      </c>
      <c r="CI22" s="988"/>
      <c r="CJ22" s="988"/>
      <c r="CK22" s="988"/>
      <c r="CL22" s="989"/>
      <c r="CM22" s="987">
        <v>109</v>
      </c>
      <c r="CN22" s="988"/>
      <c r="CO22" s="988"/>
      <c r="CP22" s="988"/>
      <c r="CQ22" s="989"/>
      <c r="CR22" s="987">
        <v>60</v>
      </c>
      <c r="CS22" s="988"/>
      <c r="CT22" s="988"/>
      <c r="CU22" s="988"/>
      <c r="CV22" s="989"/>
      <c r="CW22" s="987">
        <v>35</v>
      </c>
      <c r="CX22" s="988"/>
      <c r="CY22" s="988"/>
      <c r="CZ22" s="988"/>
      <c r="DA22" s="989"/>
      <c r="DB22" s="987" t="s">
        <v>521</v>
      </c>
      <c r="DC22" s="988"/>
      <c r="DD22" s="988"/>
      <c r="DE22" s="988"/>
      <c r="DF22" s="989"/>
      <c r="DG22" s="987" t="s">
        <v>521</v>
      </c>
      <c r="DH22" s="988"/>
      <c r="DI22" s="988"/>
      <c r="DJ22" s="988"/>
      <c r="DK22" s="989"/>
      <c r="DL22" s="987" t="s">
        <v>521</v>
      </c>
      <c r="DM22" s="988"/>
      <c r="DN22" s="988"/>
      <c r="DO22" s="988"/>
      <c r="DP22" s="989"/>
      <c r="DQ22" s="987" t="s">
        <v>521</v>
      </c>
      <c r="DR22" s="988"/>
      <c r="DS22" s="988"/>
      <c r="DT22" s="988"/>
      <c r="DU22" s="989"/>
      <c r="DV22" s="990"/>
      <c r="DW22" s="991"/>
      <c r="DX22" s="991"/>
      <c r="DY22" s="991"/>
      <c r="DZ22" s="992"/>
      <c r="EA22" s="205"/>
    </row>
    <row r="23" spans="1:131" s="206" customFormat="1" ht="26.25" customHeight="1" thickBot="1" x14ac:dyDescent="0.25">
      <c r="A23" s="215" t="s">
        <v>374</v>
      </c>
      <c r="B23" s="940" t="s">
        <v>375</v>
      </c>
      <c r="C23" s="941"/>
      <c r="D23" s="941"/>
      <c r="E23" s="941"/>
      <c r="F23" s="941"/>
      <c r="G23" s="941"/>
      <c r="H23" s="941"/>
      <c r="I23" s="941"/>
      <c r="J23" s="941"/>
      <c r="K23" s="941"/>
      <c r="L23" s="941"/>
      <c r="M23" s="941"/>
      <c r="N23" s="941"/>
      <c r="O23" s="941"/>
      <c r="P23" s="942"/>
      <c r="Q23" s="1066">
        <v>1296618</v>
      </c>
      <c r="R23" s="1067"/>
      <c r="S23" s="1067"/>
      <c r="T23" s="1067"/>
      <c r="U23" s="1067"/>
      <c r="V23" s="1067">
        <v>1288030</v>
      </c>
      <c r="W23" s="1067"/>
      <c r="X23" s="1067"/>
      <c r="Y23" s="1067"/>
      <c r="Z23" s="1067"/>
      <c r="AA23" s="1067">
        <v>8588</v>
      </c>
      <c r="AB23" s="1067"/>
      <c r="AC23" s="1067"/>
      <c r="AD23" s="1067"/>
      <c r="AE23" s="1068"/>
      <c r="AF23" s="1069">
        <v>4612</v>
      </c>
      <c r="AG23" s="1067"/>
      <c r="AH23" s="1067"/>
      <c r="AI23" s="1067"/>
      <c r="AJ23" s="1070"/>
      <c r="AK23" s="1071"/>
      <c r="AL23" s="1072"/>
      <c r="AM23" s="1072"/>
      <c r="AN23" s="1072"/>
      <c r="AO23" s="1072"/>
      <c r="AP23" s="1067">
        <v>1140715</v>
      </c>
      <c r="AQ23" s="1067"/>
      <c r="AR23" s="1067"/>
      <c r="AS23" s="1067"/>
      <c r="AT23" s="1067"/>
      <c r="AU23" s="1073"/>
      <c r="AV23" s="1073"/>
      <c r="AW23" s="1073"/>
      <c r="AX23" s="1073"/>
      <c r="AY23" s="1074"/>
      <c r="AZ23" s="1063" t="s">
        <v>376</v>
      </c>
      <c r="BA23" s="1064"/>
      <c r="BB23" s="1064"/>
      <c r="BC23" s="1064"/>
      <c r="BD23" s="1065"/>
      <c r="BE23" s="204"/>
      <c r="BF23" s="204"/>
      <c r="BG23" s="204"/>
      <c r="BH23" s="204"/>
      <c r="BI23" s="204"/>
      <c r="BJ23" s="204"/>
      <c r="BK23" s="204"/>
      <c r="BL23" s="204"/>
      <c r="BM23" s="204"/>
      <c r="BN23" s="204"/>
      <c r="BO23" s="204"/>
      <c r="BP23" s="204"/>
      <c r="BQ23" s="213">
        <v>17</v>
      </c>
      <c r="BR23" s="214"/>
      <c r="BS23" s="1012" t="s">
        <v>580</v>
      </c>
      <c r="BT23" s="1013" t="s">
        <v>581</v>
      </c>
      <c r="BU23" s="1013" t="s">
        <v>581</v>
      </c>
      <c r="BV23" s="1013" t="s">
        <v>581</v>
      </c>
      <c r="BW23" s="1013" t="s">
        <v>581</v>
      </c>
      <c r="BX23" s="1013" t="s">
        <v>581</v>
      </c>
      <c r="BY23" s="1013" t="s">
        <v>581</v>
      </c>
      <c r="BZ23" s="1013" t="s">
        <v>581</v>
      </c>
      <c r="CA23" s="1013" t="s">
        <v>581</v>
      </c>
      <c r="CB23" s="1013" t="s">
        <v>581</v>
      </c>
      <c r="CC23" s="1013" t="s">
        <v>581</v>
      </c>
      <c r="CD23" s="1013" t="s">
        <v>581</v>
      </c>
      <c r="CE23" s="1013" t="s">
        <v>581</v>
      </c>
      <c r="CF23" s="1013" t="s">
        <v>581</v>
      </c>
      <c r="CG23" s="1014" t="s">
        <v>581</v>
      </c>
      <c r="CH23" s="987">
        <v>13</v>
      </c>
      <c r="CI23" s="988"/>
      <c r="CJ23" s="988"/>
      <c r="CK23" s="988"/>
      <c r="CL23" s="989"/>
      <c r="CM23" s="987">
        <v>402</v>
      </c>
      <c r="CN23" s="988"/>
      <c r="CO23" s="988"/>
      <c r="CP23" s="988"/>
      <c r="CQ23" s="989"/>
      <c r="CR23" s="987">
        <v>25</v>
      </c>
      <c r="CS23" s="988"/>
      <c r="CT23" s="988"/>
      <c r="CU23" s="988"/>
      <c r="CV23" s="989"/>
      <c r="CW23" s="987" t="s">
        <v>521</v>
      </c>
      <c r="CX23" s="988"/>
      <c r="CY23" s="988"/>
      <c r="CZ23" s="988"/>
      <c r="DA23" s="989"/>
      <c r="DB23" s="987" t="s">
        <v>521</v>
      </c>
      <c r="DC23" s="988"/>
      <c r="DD23" s="988"/>
      <c r="DE23" s="988"/>
      <c r="DF23" s="989"/>
      <c r="DG23" s="987" t="s">
        <v>521</v>
      </c>
      <c r="DH23" s="988"/>
      <c r="DI23" s="988"/>
      <c r="DJ23" s="988"/>
      <c r="DK23" s="989"/>
      <c r="DL23" s="987" t="s">
        <v>521</v>
      </c>
      <c r="DM23" s="988"/>
      <c r="DN23" s="988"/>
      <c r="DO23" s="988"/>
      <c r="DP23" s="989"/>
      <c r="DQ23" s="987" t="s">
        <v>521</v>
      </c>
      <c r="DR23" s="988"/>
      <c r="DS23" s="988"/>
      <c r="DT23" s="988"/>
      <c r="DU23" s="989"/>
      <c r="DV23" s="990"/>
      <c r="DW23" s="991"/>
      <c r="DX23" s="991"/>
      <c r="DY23" s="991"/>
      <c r="DZ23" s="992"/>
      <c r="EA23" s="205"/>
    </row>
    <row r="24" spans="1:131" s="206" customFormat="1" ht="26.25" customHeight="1" x14ac:dyDescent="0.2">
      <c r="A24" s="1062" t="s">
        <v>377</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t="s">
        <v>582</v>
      </c>
      <c r="BT24" s="1013" t="s">
        <v>582</v>
      </c>
      <c r="BU24" s="1013" t="s">
        <v>582</v>
      </c>
      <c r="BV24" s="1013" t="s">
        <v>582</v>
      </c>
      <c r="BW24" s="1013" t="s">
        <v>582</v>
      </c>
      <c r="BX24" s="1013" t="s">
        <v>582</v>
      </c>
      <c r="BY24" s="1013" t="s">
        <v>582</v>
      </c>
      <c r="BZ24" s="1013" t="s">
        <v>582</v>
      </c>
      <c r="CA24" s="1013" t="s">
        <v>582</v>
      </c>
      <c r="CB24" s="1013" t="s">
        <v>582</v>
      </c>
      <c r="CC24" s="1013" t="s">
        <v>582</v>
      </c>
      <c r="CD24" s="1013" t="s">
        <v>582</v>
      </c>
      <c r="CE24" s="1013" t="s">
        <v>582</v>
      </c>
      <c r="CF24" s="1013" t="s">
        <v>582</v>
      </c>
      <c r="CG24" s="1014" t="s">
        <v>582</v>
      </c>
      <c r="CH24" s="987">
        <v>-46</v>
      </c>
      <c r="CI24" s="988"/>
      <c r="CJ24" s="988"/>
      <c r="CK24" s="988"/>
      <c r="CL24" s="989"/>
      <c r="CM24" s="987">
        <v>537</v>
      </c>
      <c r="CN24" s="988"/>
      <c r="CO24" s="988"/>
      <c r="CP24" s="988"/>
      <c r="CQ24" s="989"/>
      <c r="CR24" s="987">
        <v>100</v>
      </c>
      <c r="CS24" s="988"/>
      <c r="CT24" s="988"/>
      <c r="CU24" s="988"/>
      <c r="CV24" s="989"/>
      <c r="CW24" s="987">
        <v>183</v>
      </c>
      <c r="CX24" s="988"/>
      <c r="CY24" s="988"/>
      <c r="CZ24" s="988"/>
      <c r="DA24" s="989"/>
      <c r="DB24" s="987" t="s">
        <v>521</v>
      </c>
      <c r="DC24" s="988"/>
      <c r="DD24" s="988"/>
      <c r="DE24" s="988"/>
      <c r="DF24" s="989"/>
      <c r="DG24" s="987" t="s">
        <v>521</v>
      </c>
      <c r="DH24" s="988"/>
      <c r="DI24" s="988"/>
      <c r="DJ24" s="988"/>
      <c r="DK24" s="989"/>
      <c r="DL24" s="987" t="s">
        <v>521</v>
      </c>
      <c r="DM24" s="988"/>
      <c r="DN24" s="988"/>
      <c r="DO24" s="988"/>
      <c r="DP24" s="989"/>
      <c r="DQ24" s="987" t="s">
        <v>521</v>
      </c>
      <c r="DR24" s="988"/>
      <c r="DS24" s="988"/>
      <c r="DT24" s="988"/>
      <c r="DU24" s="989"/>
      <c r="DV24" s="990"/>
      <c r="DW24" s="991"/>
      <c r="DX24" s="991"/>
      <c r="DY24" s="991"/>
      <c r="DZ24" s="992"/>
      <c r="EA24" s="205"/>
    </row>
    <row r="25" spans="1:131" s="198" customFormat="1" ht="26.25" customHeight="1" thickBot="1" x14ac:dyDescent="0.25">
      <c r="A25" s="1061" t="s">
        <v>378</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t="s">
        <v>583</v>
      </c>
      <c r="BT25" s="1013" t="s">
        <v>584</v>
      </c>
      <c r="BU25" s="1013" t="s">
        <v>584</v>
      </c>
      <c r="BV25" s="1013" t="s">
        <v>584</v>
      </c>
      <c r="BW25" s="1013" t="s">
        <v>584</v>
      </c>
      <c r="BX25" s="1013" t="s">
        <v>584</v>
      </c>
      <c r="BY25" s="1013" t="s">
        <v>584</v>
      </c>
      <c r="BZ25" s="1013" t="s">
        <v>584</v>
      </c>
      <c r="CA25" s="1013" t="s">
        <v>584</v>
      </c>
      <c r="CB25" s="1013" t="s">
        <v>584</v>
      </c>
      <c r="CC25" s="1013" t="s">
        <v>584</v>
      </c>
      <c r="CD25" s="1013" t="s">
        <v>584</v>
      </c>
      <c r="CE25" s="1013" t="s">
        <v>584</v>
      </c>
      <c r="CF25" s="1013" t="s">
        <v>584</v>
      </c>
      <c r="CG25" s="1014" t="s">
        <v>584</v>
      </c>
      <c r="CH25" s="987">
        <v>10</v>
      </c>
      <c r="CI25" s="988"/>
      <c r="CJ25" s="988"/>
      <c r="CK25" s="988"/>
      <c r="CL25" s="989"/>
      <c r="CM25" s="987">
        <v>531</v>
      </c>
      <c r="CN25" s="988"/>
      <c r="CO25" s="988"/>
      <c r="CP25" s="988"/>
      <c r="CQ25" s="989"/>
      <c r="CR25" s="987">
        <v>3</v>
      </c>
      <c r="CS25" s="988"/>
      <c r="CT25" s="988"/>
      <c r="CU25" s="988"/>
      <c r="CV25" s="989"/>
      <c r="CW25" s="987">
        <v>151</v>
      </c>
      <c r="CX25" s="988"/>
      <c r="CY25" s="988"/>
      <c r="CZ25" s="988"/>
      <c r="DA25" s="989"/>
      <c r="DB25" s="987" t="s">
        <v>521</v>
      </c>
      <c r="DC25" s="988"/>
      <c r="DD25" s="988"/>
      <c r="DE25" s="988"/>
      <c r="DF25" s="989"/>
      <c r="DG25" s="987" t="s">
        <v>521</v>
      </c>
      <c r="DH25" s="988"/>
      <c r="DI25" s="988"/>
      <c r="DJ25" s="988"/>
      <c r="DK25" s="989"/>
      <c r="DL25" s="987" t="s">
        <v>521</v>
      </c>
      <c r="DM25" s="988"/>
      <c r="DN25" s="988"/>
      <c r="DO25" s="988"/>
      <c r="DP25" s="989"/>
      <c r="DQ25" s="987" t="s">
        <v>521</v>
      </c>
      <c r="DR25" s="988"/>
      <c r="DS25" s="988"/>
      <c r="DT25" s="988"/>
      <c r="DU25" s="989"/>
      <c r="DV25" s="990"/>
      <c r="DW25" s="991"/>
      <c r="DX25" s="991"/>
      <c r="DY25" s="991"/>
      <c r="DZ25" s="992"/>
      <c r="EA25" s="197"/>
    </row>
    <row r="26" spans="1:131" s="198" customFormat="1" ht="26.25" customHeight="1" x14ac:dyDescent="0.2">
      <c r="A26" s="993" t="s">
        <v>349</v>
      </c>
      <c r="B26" s="994"/>
      <c r="C26" s="994"/>
      <c r="D26" s="994"/>
      <c r="E26" s="994"/>
      <c r="F26" s="994"/>
      <c r="G26" s="994"/>
      <c r="H26" s="994"/>
      <c r="I26" s="994"/>
      <c r="J26" s="994"/>
      <c r="K26" s="994"/>
      <c r="L26" s="994"/>
      <c r="M26" s="994"/>
      <c r="N26" s="994"/>
      <c r="O26" s="994"/>
      <c r="P26" s="995"/>
      <c r="Q26" s="999" t="s">
        <v>379</v>
      </c>
      <c r="R26" s="1000"/>
      <c r="S26" s="1000"/>
      <c r="T26" s="1000"/>
      <c r="U26" s="1001"/>
      <c r="V26" s="999" t="s">
        <v>380</v>
      </c>
      <c r="W26" s="1000"/>
      <c r="X26" s="1000"/>
      <c r="Y26" s="1000"/>
      <c r="Z26" s="1001"/>
      <c r="AA26" s="999" t="s">
        <v>381</v>
      </c>
      <c r="AB26" s="1000"/>
      <c r="AC26" s="1000"/>
      <c r="AD26" s="1000"/>
      <c r="AE26" s="1000"/>
      <c r="AF26" s="1057" t="s">
        <v>382</v>
      </c>
      <c r="AG26" s="1006"/>
      <c r="AH26" s="1006"/>
      <c r="AI26" s="1006"/>
      <c r="AJ26" s="1058"/>
      <c r="AK26" s="1000" t="s">
        <v>383</v>
      </c>
      <c r="AL26" s="1000"/>
      <c r="AM26" s="1000"/>
      <c r="AN26" s="1000"/>
      <c r="AO26" s="1001"/>
      <c r="AP26" s="999" t="s">
        <v>384</v>
      </c>
      <c r="AQ26" s="1000"/>
      <c r="AR26" s="1000"/>
      <c r="AS26" s="1000"/>
      <c r="AT26" s="1001"/>
      <c r="AU26" s="999" t="s">
        <v>385</v>
      </c>
      <c r="AV26" s="1000"/>
      <c r="AW26" s="1000"/>
      <c r="AX26" s="1000"/>
      <c r="AY26" s="1001"/>
      <c r="AZ26" s="999" t="s">
        <v>386</v>
      </c>
      <c r="BA26" s="1000"/>
      <c r="BB26" s="1000"/>
      <c r="BC26" s="1000"/>
      <c r="BD26" s="1001"/>
      <c r="BE26" s="999" t="s">
        <v>356</v>
      </c>
      <c r="BF26" s="1000"/>
      <c r="BG26" s="1000"/>
      <c r="BH26" s="1000"/>
      <c r="BI26" s="1015"/>
      <c r="BJ26" s="203"/>
      <c r="BK26" s="203"/>
      <c r="BL26" s="203"/>
      <c r="BM26" s="203"/>
      <c r="BN26" s="203"/>
      <c r="BO26" s="216"/>
      <c r="BP26" s="216"/>
      <c r="BQ26" s="213">
        <v>20</v>
      </c>
      <c r="BR26" s="214"/>
      <c r="BS26" s="1012" t="s">
        <v>585</v>
      </c>
      <c r="BT26" s="1013" t="s">
        <v>586</v>
      </c>
      <c r="BU26" s="1013" t="s">
        <v>586</v>
      </c>
      <c r="BV26" s="1013" t="s">
        <v>586</v>
      </c>
      <c r="BW26" s="1013" t="s">
        <v>586</v>
      </c>
      <c r="BX26" s="1013" t="s">
        <v>586</v>
      </c>
      <c r="BY26" s="1013" t="s">
        <v>586</v>
      </c>
      <c r="BZ26" s="1013" t="s">
        <v>586</v>
      </c>
      <c r="CA26" s="1013" t="s">
        <v>586</v>
      </c>
      <c r="CB26" s="1013" t="s">
        <v>586</v>
      </c>
      <c r="CC26" s="1013" t="s">
        <v>586</v>
      </c>
      <c r="CD26" s="1013" t="s">
        <v>586</v>
      </c>
      <c r="CE26" s="1013" t="s">
        <v>586</v>
      </c>
      <c r="CF26" s="1013" t="s">
        <v>586</v>
      </c>
      <c r="CG26" s="1014" t="s">
        <v>586</v>
      </c>
      <c r="CH26" s="987">
        <v>0</v>
      </c>
      <c r="CI26" s="988"/>
      <c r="CJ26" s="988"/>
      <c r="CK26" s="988"/>
      <c r="CL26" s="989"/>
      <c r="CM26" s="987">
        <v>75</v>
      </c>
      <c r="CN26" s="988"/>
      <c r="CO26" s="988"/>
      <c r="CP26" s="988"/>
      <c r="CQ26" s="989"/>
      <c r="CR26" s="987">
        <v>1</v>
      </c>
      <c r="CS26" s="988"/>
      <c r="CT26" s="988"/>
      <c r="CU26" s="988"/>
      <c r="CV26" s="989"/>
      <c r="CW26" s="987">
        <v>23</v>
      </c>
      <c r="CX26" s="988"/>
      <c r="CY26" s="988"/>
      <c r="CZ26" s="988"/>
      <c r="DA26" s="989"/>
      <c r="DB26" s="987">
        <v>15</v>
      </c>
      <c r="DC26" s="988"/>
      <c r="DD26" s="988"/>
      <c r="DE26" s="988"/>
      <c r="DF26" s="989"/>
      <c r="DG26" s="987" t="s">
        <v>521</v>
      </c>
      <c r="DH26" s="988"/>
      <c r="DI26" s="988"/>
      <c r="DJ26" s="988"/>
      <c r="DK26" s="989"/>
      <c r="DL26" s="987" t="s">
        <v>521</v>
      </c>
      <c r="DM26" s="988"/>
      <c r="DN26" s="988"/>
      <c r="DO26" s="988"/>
      <c r="DP26" s="989"/>
      <c r="DQ26" s="987" t="s">
        <v>521</v>
      </c>
      <c r="DR26" s="988"/>
      <c r="DS26" s="988"/>
      <c r="DT26" s="988"/>
      <c r="DU26" s="989"/>
      <c r="DV26" s="990"/>
      <c r="DW26" s="991"/>
      <c r="DX26" s="991"/>
      <c r="DY26" s="991"/>
      <c r="DZ26" s="992"/>
      <c r="EA26" s="197"/>
    </row>
    <row r="27" spans="1:131" s="198"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t="s">
        <v>587</v>
      </c>
      <c r="BT27" s="1013" t="s">
        <v>587</v>
      </c>
      <c r="BU27" s="1013" t="s">
        <v>587</v>
      </c>
      <c r="BV27" s="1013" t="s">
        <v>587</v>
      </c>
      <c r="BW27" s="1013" t="s">
        <v>587</v>
      </c>
      <c r="BX27" s="1013" t="s">
        <v>587</v>
      </c>
      <c r="BY27" s="1013" t="s">
        <v>587</v>
      </c>
      <c r="BZ27" s="1013" t="s">
        <v>587</v>
      </c>
      <c r="CA27" s="1013" t="s">
        <v>587</v>
      </c>
      <c r="CB27" s="1013" t="s">
        <v>587</v>
      </c>
      <c r="CC27" s="1013" t="s">
        <v>587</v>
      </c>
      <c r="CD27" s="1013" t="s">
        <v>587</v>
      </c>
      <c r="CE27" s="1013" t="s">
        <v>587</v>
      </c>
      <c r="CF27" s="1013" t="s">
        <v>587</v>
      </c>
      <c r="CG27" s="1014" t="s">
        <v>587</v>
      </c>
      <c r="CH27" s="987">
        <v>39</v>
      </c>
      <c r="CI27" s="988"/>
      <c r="CJ27" s="988"/>
      <c r="CK27" s="988"/>
      <c r="CL27" s="989"/>
      <c r="CM27" s="987">
        <v>9283</v>
      </c>
      <c r="CN27" s="988"/>
      <c r="CO27" s="988"/>
      <c r="CP27" s="988"/>
      <c r="CQ27" s="989"/>
      <c r="CR27" s="987">
        <v>392</v>
      </c>
      <c r="CS27" s="988"/>
      <c r="CT27" s="988"/>
      <c r="CU27" s="988"/>
      <c r="CV27" s="989"/>
      <c r="CW27" s="987">
        <v>24</v>
      </c>
      <c r="CX27" s="988"/>
      <c r="CY27" s="988"/>
      <c r="CZ27" s="988"/>
      <c r="DA27" s="989"/>
      <c r="DB27" s="987" t="s">
        <v>521</v>
      </c>
      <c r="DC27" s="988"/>
      <c r="DD27" s="988"/>
      <c r="DE27" s="988"/>
      <c r="DF27" s="989"/>
      <c r="DG27" s="987" t="s">
        <v>521</v>
      </c>
      <c r="DH27" s="988"/>
      <c r="DI27" s="988"/>
      <c r="DJ27" s="988"/>
      <c r="DK27" s="989"/>
      <c r="DL27" s="987" t="s">
        <v>521</v>
      </c>
      <c r="DM27" s="988"/>
      <c r="DN27" s="988"/>
      <c r="DO27" s="988"/>
      <c r="DP27" s="989"/>
      <c r="DQ27" s="987" t="s">
        <v>521</v>
      </c>
      <c r="DR27" s="988"/>
      <c r="DS27" s="988"/>
      <c r="DT27" s="988"/>
      <c r="DU27" s="989"/>
      <c r="DV27" s="990"/>
      <c r="DW27" s="991"/>
      <c r="DX27" s="991"/>
      <c r="DY27" s="991"/>
      <c r="DZ27" s="992"/>
      <c r="EA27" s="197"/>
    </row>
    <row r="28" spans="1:131" s="198" customFormat="1" ht="26.25" customHeight="1" thickTop="1" x14ac:dyDescent="0.2">
      <c r="A28" s="217">
        <v>1</v>
      </c>
      <c r="B28" s="1048" t="s">
        <v>387</v>
      </c>
      <c r="C28" s="1049"/>
      <c r="D28" s="1049"/>
      <c r="E28" s="1049"/>
      <c r="F28" s="1049"/>
      <c r="G28" s="1049"/>
      <c r="H28" s="1049"/>
      <c r="I28" s="1049"/>
      <c r="J28" s="1049"/>
      <c r="K28" s="1049"/>
      <c r="L28" s="1049"/>
      <c r="M28" s="1049"/>
      <c r="N28" s="1049"/>
      <c r="O28" s="1049"/>
      <c r="P28" s="1050"/>
      <c r="Q28" s="1051">
        <v>470</v>
      </c>
      <c r="R28" s="1052"/>
      <c r="S28" s="1052"/>
      <c r="T28" s="1052"/>
      <c r="U28" s="1052"/>
      <c r="V28" s="1052">
        <v>402</v>
      </c>
      <c r="W28" s="1052"/>
      <c r="X28" s="1052"/>
      <c r="Y28" s="1052"/>
      <c r="Z28" s="1052"/>
      <c r="AA28" s="1052">
        <v>68</v>
      </c>
      <c r="AB28" s="1052"/>
      <c r="AC28" s="1052"/>
      <c r="AD28" s="1052"/>
      <c r="AE28" s="1053"/>
      <c r="AF28" s="1054">
        <v>68</v>
      </c>
      <c r="AG28" s="1052"/>
      <c r="AH28" s="1052"/>
      <c r="AI28" s="1052"/>
      <c r="AJ28" s="1055"/>
      <c r="AK28" s="1056" t="s">
        <v>521</v>
      </c>
      <c r="AL28" s="1044"/>
      <c r="AM28" s="1044"/>
      <c r="AN28" s="1044"/>
      <c r="AO28" s="1044"/>
      <c r="AP28" s="1044">
        <v>219</v>
      </c>
      <c r="AQ28" s="1044"/>
      <c r="AR28" s="1044"/>
      <c r="AS28" s="1044"/>
      <c r="AT28" s="1044"/>
      <c r="AU28" s="1044" t="s">
        <v>521</v>
      </c>
      <c r="AV28" s="1044"/>
      <c r="AW28" s="1044"/>
      <c r="AX28" s="1044"/>
      <c r="AY28" s="1044"/>
      <c r="AZ28" s="1045" t="s">
        <v>521</v>
      </c>
      <c r="BA28" s="1045"/>
      <c r="BB28" s="1045"/>
      <c r="BC28" s="1045"/>
      <c r="BD28" s="1045"/>
      <c r="BE28" s="1046"/>
      <c r="BF28" s="1046"/>
      <c r="BG28" s="1046"/>
      <c r="BH28" s="1046"/>
      <c r="BI28" s="1047"/>
      <c r="BJ28" s="203"/>
      <c r="BK28" s="203"/>
      <c r="BL28" s="203"/>
      <c r="BM28" s="203"/>
      <c r="BN28" s="203"/>
      <c r="BO28" s="216"/>
      <c r="BP28" s="216"/>
      <c r="BQ28" s="213">
        <v>22</v>
      </c>
      <c r="BR28" s="214"/>
      <c r="BS28" s="1012" t="s">
        <v>588</v>
      </c>
      <c r="BT28" s="1013" t="s">
        <v>588</v>
      </c>
      <c r="BU28" s="1013" t="s">
        <v>588</v>
      </c>
      <c r="BV28" s="1013" t="s">
        <v>588</v>
      </c>
      <c r="BW28" s="1013" t="s">
        <v>588</v>
      </c>
      <c r="BX28" s="1013" t="s">
        <v>588</v>
      </c>
      <c r="BY28" s="1013" t="s">
        <v>588</v>
      </c>
      <c r="BZ28" s="1013" t="s">
        <v>588</v>
      </c>
      <c r="CA28" s="1013" t="s">
        <v>588</v>
      </c>
      <c r="CB28" s="1013" t="s">
        <v>588</v>
      </c>
      <c r="CC28" s="1013" t="s">
        <v>588</v>
      </c>
      <c r="CD28" s="1013" t="s">
        <v>588</v>
      </c>
      <c r="CE28" s="1013" t="s">
        <v>588</v>
      </c>
      <c r="CF28" s="1013" t="s">
        <v>588</v>
      </c>
      <c r="CG28" s="1014" t="s">
        <v>588</v>
      </c>
      <c r="CH28" s="987">
        <v>4</v>
      </c>
      <c r="CI28" s="988"/>
      <c r="CJ28" s="988"/>
      <c r="CK28" s="988"/>
      <c r="CL28" s="989"/>
      <c r="CM28" s="987">
        <v>718</v>
      </c>
      <c r="CN28" s="988"/>
      <c r="CO28" s="988"/>
      <c r="CP28" s="988"/>
      <c r="CQ28" s="989"/>
      <c r="CR28" s="987">
        <v>236</v>
      </c>
      <c r="CS28" s="988"/>
      <c r="CT28" s="988"/>
      <c r="CU28" s="988"/>
      <c r="CV28" s="989"/>
      <c r="CW28" s="987" t="s">
        <v>521</v>
      </c>
      <c r="CX28" s="988"/>
      <c r="CY28" s="988"/>
      <c r="CZ28" s="988"/>
      <c r="DA28" s="989"/>
      <c r="DB28" s="987" t="s">
        <v>521</v>
      </c>
      <c r="DC28" s="988"/>
      <c r="DD28" s="988"/>
      <c r="DE28" s="988"/>
      <c r="DF28" s="989"/>
      <c r="DG28" s="987" t="s">
        <v>521</v>
      </c>
      <c r="DH28" s="988"/>
      <c r="DI28" s="988"/>
      <c r="DJ28" s="988"/>
      <c r="DK28" s="989"/>
      <c r="DL28" s="987" t="s">
        <v>521</v>
      </c>
      <c r="DM28" s="988"/>
      <c r="DN28" s="988"/>
      <c r="DO28" s="988"/>
      <c r="DP28" s="989"/>
      <c r="DQ28" s="987" t="s">
        <v>521</v>
      </c>
      <c r="DR28" s="988"/>
      <c r="DS28" s="988"/>
      <c r="DT28" s="988"/>
      <c r="DU28" s="989"/>
      <c r="DV28" s="990"/>
      <c r="DW28" s="991"/>
      <c r="DX28" s="991"/>
      <c r="DY28" s="991"/>
      <c r="DZ28" s="992"/>
      <c r="EA28" s="197"/>
    </row>
    <row r="29" spans="1:131" s="198" customFormat="1" ht="26.25" customHeight="1" x14ac:dyDescent="0.2">
      <c r="A29" s="217">
        <v>2</v>
      </c>
      <c r="B29" s="1035" t="s">
        <v>388</v>
      </c>
      <c r="C29" s="1036"/>
      <c r="D29" s="1036"/>
      <c r="E29" s="1036"/>
      <c r="F29" s="1036"/>
      <c r="G29" s="1036"/>
      <c r="H29" s="1036"/>
      <c r="I29" s="1036"/>
      <c r="J29" s="1036"/>
      <c r="K29" s="1036"/>
      <c r="L29" s="1036"/>
      <c r="M29" s="1036"/>
      <c r="N29" s="1036"/>
      <c r="O29" s="1036"/>
      <c r="P29" s="1037"/>
      <c r="Q29" s="1041">
        <v>205574</v>
      </c>
      <c r="R29" s="1042"/>
      <c r="S29" s="1042"/>
      <c r="T29" s="1042"/>
      <c r="U29" s="1042"/>
      <c r="V29" s="1042">
        <v>204004</v>
      </c>
      <c r="W29" s="1042"/>
      <c r="X29" s="1042"/>
      <c r="Y29" s="1042"/>
      <c r="Z29" s="1042"/>
      <c r="AA29" s="1042">
        <v>1570</v>
      </c>
      <c r="AB29" s="1042"/>
      <c r="AC29" s="1042"/>
      <c r="AD29" s="1042"/>
      <c r="AE29" s="1043"/>
      <c r="AF29" s="1017">
        <v>1570</v>
      </c>
      <c r="AG29" s="1018"/>
      <c r="AH29" s="1018"/>
      <c r="AI29" s="1018"/>
      <c r="AJ29" s="1019"/>
      <c r="AK29" s="978">
        <v>20767</v>
      </c>
      <c r="AL29" s="969"/>
      <c r="AM29" s="969"/>
      <c r="AN29" s="969"/>
      <c r="AO29" s="969"/>
      <c r="AP29" s="969" t="s">
        <v>521</v>
      </c>
      <c r="AQ29" s="969"/>
      <c r="AR29" s="969"/>
      <c r="AS29" s="969"/>
      <c r="AT29" s="969"/>
      <c r="AU29" s="969" t="s">
        <v>521</v>
      </c>
      <c r="AV29" s="969"/>
      <c r="AW29" s="969"/>
      <c r="AX29" s="969"/>
      <c r="AY29" s="969"/>
      <c r="AZ29" s="1040" t="s">
        <v>521</v>
      </c>
      <c r="BA29" s="1040"/>
      <c r="BB29" s="1040"/>
      <c r="BC29" s="1040"/>
      <c r="BD29" s="1040"/>
      <c r="BE29" s="1030"/>
      <c r="BF29" s="1030"/>
      <c r="BG29" s="1030"/>
      <c r="BH29" s="1030"/>
      <c r="BI29" s="1031"/>
      <c r="BJ29" s="203"/>
      <c r="BK29" s="203"/>
      <c r="BL29" s="203"/>
      <c r="BM29" s="203"/>
      <c r="BN29" s="203"/>
      <c r="BO29" s="216"/>
      <c r="BP29" s="216"/>
      <c r="BQ29" s="213">
        <v>23</v>
      </c>
      <c r="BR29" s="214"/>
      <c r="BS29" s="1012" t="s">
        <v>589</v>
      </c>
      <c r="BT29" s="1013" t="s">
        <v>589</v>
      </c>
      <c r="BU29" s="1013" t="s">
        <v>589</v>
      </c>
      <c r="BV29" s="1013" t="s">
        <v>589</v>
      </c>
      <c r="BW29" s="1013" t="s">
        <v>589</v>
      </c>
      <c r="BX29" s="1013" t="s">
        <v>589</v>
      </c>
      <c r="BY29" s="1013" t="s">
        <v>589</v>
      </c>
      <c r="BZ29" s="1013" t="s">
        <v>589</v>
      </c>
      <c r="CA29" s="1013" t="s">
        <v>589</v>
      </c>
      <c r="CB29" s="1013" t="s">
        <v>589</v>
      </c>
      <c r="CC29" s="1013" t="s">
        <v>589</v>
      </c>
      <c r="CD29" s="1013" t="s">
        <v>589</v>
      </c>
      <c r="CE29" s="1013" t="s">
        <v>589</v>
      </c>
      <c r="CF29" s="1013" t="s">
        <v>589</v>
      </c>
      <c r="CG29" s="1014" t="s">
        <v>589</v>
      </c>
      <c r="CH29" s="987">
        <v>-454</v>
      </c>
      <c r="CI29" s="988"/>
      <c r="CJ29" s="988"/>
      <c r="CK29" s="988"/>
      <c r="CL29" s="989"/>
      <c r="CM29" s="987">
        <v>3589</v>
      </c>
      <c r="CN29" s="988"/>
      <c r="CO29" s="988"/>
      <c r="CP29" s="988"/>
      <c r="CQ29" s="989"/>
      <c r="CR29" s="987">
        <v>550</v>
      </c>
      <c r="CS29" s="988"/>
      <c r="CT29" s="988"/>
      <c r="CU29" s="988"/>
      <c r="CV29" s="989"/>
      <c r="CW29" s="987">
        <v>93</v>
      </c>
      <c r="CX29" s="988"/>
      <c r="CY29" s="988"/>
      <c r="CZ29" s="988"/>
      <c r="DA29" s="989"/>
      <c r="DB29" s="987" t="s">
        <v>521</v>
      </c>
      <c r="DC29" s="988"/>
      <c r="DD29" s="988"/>
      <c r="DE29" s="988"/>
      <c r="DF29" s="989"/>
      <c r="DG29" s="987" t="s">
        <v>521</v>
      </c>
      <c r="DH29" s="988"/>
      <c r="DI29" s="988"/>
      <c r="DJ29" s="988"/>
      <c r="DK29" s="989"/>
      <c r="DL29" s="987" t="s">
        <v>521</v>
      </c>
      <c r="DM29" s="988"/>
      <c r="DN29" s="988"/>
      <c r="DO29" s="988"/>
      <c r="DP29" s="989"/>
      <c r="DQ29" s="987" t="s">
        <v>521</v>
      </c>
      <c r="DR29" s="988"/>
      <c r="DS29" s="988"/>
      <c r="DT29" s="988"/>
      <c r="DU29" s="989"/>
      <c r="DV29" s="990"/>
      <c r="DW29" s="991"/>
      <c r="DX29" s="991"/>
      <c r="DY29" s="991"/>
      <c r="DZ29" s="992"/>
      <c r="EA29" s="197"/>
    </row>
    <row r="30" spans="1:131" s="198" customFormat="1" ht="26.25" customHeight="1" x14ac:dyDescent="0.2">
      <c r="A30" s="217">
        <v>3</v>
      </c>
      <c r="B30" s="1035" t="s">
        <v>389</v>
      </c>
      <c r="C30" s="1036"/>
      <c r="D30" s="1036"/>
      <c r="E30" s="1036"/>
      <c r="F30" s="1036"/>
      <c r="G30" s="1036"/>
      <c r="H30" s="1036"/>
      <c r="I30" s="1036"/>
      <c r="J30" s="1036"/>
      <c r="K30" s="1036"/>
      <c r="L30" s="1036"/>
      <c r="M30" s="1036"/>
      <c r="N30" s="1036"/>
      <c r="O30" s="1036"/>
      <c r="P30" s="1037"/>
      <c r="Q30" s="1041">
        <v>22835</v>
      </c>
      <c r="R30" s="1042"/>
      <c r="S30" s="1042"/>
      <c r="T30" s="1042"/>
      <c r="U30" s="1042"/>
      <c r="V30" s="1042">
        <v>22039</v>
      </c>
      <c r="W30" s="1042"/>
      <c r="X30" s="1042"/>
      <c r="Y30" s="1042"/>
      <c r="Z30" s="1042"/>
      <c r="AA30" s="1042">
        <v>796</v>
      </c>
      <c r="AB30" s="1042"/>
      <c r="AC30" s="1042"/>
      <c r="AD30" s="1042"/>
      <c r="AE30" s="1043"/>
      <c r="AF30" s="1017">
        <v>796</v>
      </c>
      <c r="AG30" s="1018"/>
      <c r="AH30" s="1018"/>
      <c r="AI30" s="1018"/>
      <c r="AJ30" s="1019"/>
      <c r="AK30" s="978">
        <v>4739</v>
      </c>
      <c r="AL30" s="969"/>
      <c r="AM30" s="969"/>
      <c r="AN30" s="969"/>
      <c r="AO30" s="969"/>
      <c r="AP30" s="969" t="s">
        <v>521</v>
      </c>
      <c r="AQ30" s="969"/>
      <c r="AR30" s="969"/>
      <c r="AS30" s="969"/>
      <c r="AT30" s="969"/>
      <c r="AU30" s="969" t="s">
        <v>521</v>
      </c>
      <c r="AV30" s="969"/>
      <c r="AW30" s="969"/>
      <c r="AX30" s="969"/>
      <c r="AY30" s="969"/>
      <c r="AZ30" s="1040" t="s">
        <v>521</v>
      </c>
      <c r="BA30" s="1040"/>
      <c r="BB30" s="1040"/>
      <c r="BC30" s="1040"/>
      <c r="BD30" s="1040"/>
      <c r="BE30" s="1030"/>
      <c r="BF30" s="1030"/>
      <c r="BG30" s="1030"/>
      <c r="BH30" s="1030"/>
      <c r="BI30" s="1031"/>
      <c r="BJ30" s="203"/>
      <c r="BK30" s="203"/>
      <c r="BL30" s="203"/>
      <c r="BM30" s="203"/>
      <c r="BN30" s="203"/>
      <c r="BO30" s="216"/>
      <c r="BP30" s="216"/>
      <c r="BQ30" s="213">
        <v>24</v>
      </c>
      <c r="BR30" s="214"/>
      <c r="BS30" s="1012" t="s">
        <v>590</v>
      </c>
      <c r="BT30" s="1013" t="s">
        <v>590</v>
      </c>
      <c r="BU30" s="1013" t="s">
        <v>590</v>
      </c>
      <c r="BV30" s="1013" t="s">
        <v>590</v>
      </c>
      <c r="BW30" s="1013" t="s">
        <v>590</v>
      </c>
      <c r="BX30" s="1013" t="s">
        <v>590</v>
      </c>
      <c r="BY30" s="1013" t="s">
        <v>590</v>
      </c>
      <c r="BZ30" s="1013" t="s">
        <v>590</v>
      </c>
      <c r="CA30" s="1013" t="s">
        <v>590</v>
      </c>
      <c r="CB30" s="1013" t="s">
        <v>590</v>
      </c>
      <c r="CC30" s="1013" t="s">
        <v>590</v>
      </c>
      <c r="CD30" s="1013" t="s">
        <v>590</v>
      </c>
      <c r="CE30" s="1013" t="s">
        <v>590</v>
      </c>
      <c r="CF30" s="1013" t="s">
        <v>590</v>
      </c>
      <c r="CG30" s="1014" t="s">
        <v>590</v>
      </c>
      <c r="CH30" s="987">
        <v>194</v>
      </c>
      <c r="CI30" s="988"/>
      <c r="CJ30" s="988"/>
      <c r="CK30" s="988"/>
      <c r="CL30" s="989"/>
      <c r="CM30" s="987">
        <v>2021</v>
      </c>
      <c r="CN30" s="988"/>
      <c r="CO30" s="988"/>
      <c r="CP30" s="988"/>
      <c r="CQ30" s="989"/>
      <c r="CR30" s="987">
        <v>540</v>
      </c>
      <c r="CS30" s="988"/>
      <c r="CT30" s="988"/>
      <c r="CU30" s="988"/>
      <c r="CV30" s="989"/>
      <c r="CW30" s="987" t="s">
        <v>521</v>
      </c>
      <c r="CX30" s="988"/>
      <c r="CY30" s="988"/>
      <c r="CZ30" s="988"/>
      <c r="DA30" s="989"/>
      <c r="DB30" s="987" t="s">
        <v>521</v>
      </c>
      <c r="DC30" s="988"/>
      <c r="DD30" s="988"/>
      <c r="DE30" s="988"/>
      <c r="DF30" s="989"/>
      <c r="DG30" s="987" t="s">
        <v>521</v>
      </c>
      <c r="DH30" s="988"/>
      <c r="DI30" s="988"/>
      <c r="DJ30" s="988"/>
      <c r="DK30" s="989"/>
      <c r="DL30" s="987" t="s">
        <v>521</v>
      </c>
      <c r="DM30" s="988"/>
      <c r="DN30" s="988"/>
      <c r="DO30" s="988"/>
      <c r="DP30" s="989"/>
      <c r="DQ30" s="987" t="s">
        <v>521</v>
      </c>
      <c r="DR30" s="988"/>
      <c r="DS30" s="988"/>
      <c r="DT30" s="988"/>
      <c r="DU30" s="989"/>
      <c r="DV30" s="990"/>
      <c r="DW30" s="991"/>
      <c r="DX30" s="991"/>
      <c r="DY30" s="991"/>
      <c r="DZ30" s="992"/>
      <c r="EA30" s="197"/>
    </row>
    <row r="31" spans="1:131" s="198" customFormat="1" ht="26.25" customHeight="1" x14ac:dyDescent="0.2">
      <c r="A31" s="217">
        <v>4</v>
      </c>
      <c r="B31" s="1035" t="s">
        <v>390</v>
      </c>
      <c r="C31" s="1036"/>
      <c r="D31" s="1036"/>
      <c r="E31" s="1036"/>
      <c r="F31" s="1036"/>
      <c r="G31" s="1036"/>
      <c r="H31" s="1036"/>
      <c r="I31" s="1036"/>
      <c r="J31" s="1036"/>
      <c r="K31" s="1036"/>
      <c r="L31" s="1036"/>
      <c r="M31" s="1036"/>
      <c r="N31" s="1036"/>
      <c r="O31" s="1036"/>
      <c r="P31" s="1037"/>
      <c r="Q31" s="1041">
        <v>121290</v>
      </c>
      <c r="R31" s="1042"/>
      <c r="S31" s="1042"/>
      <c r="T31" s="1042"/>
      <c r="U31" s="1042"/>
      <c r="V31" s="1042">
        <v>121256</v>
      </c>
      <c r="W31" s="1042"/>
      <c r="X31" s="1042"/>
      <c r="Y31" s="1042"/>
      <c r="Z31" s="1042"/>
      <c r="AA31" s="1042">
        <v>34</v>
      </c>
      <c r="AB31" s="1042"/>
      <c r="AC31" s="1042"/>
      <c r="AD31" s="1042"/>
      <c r="AE31" s="1043"/>
      <c r="AF31" s="1017">
        <v>33</v>
      </c>
      <c r="AG31" s="1018"/>
      <c r="AH31" s="1018"/>
      <c r="AI31" s="1018"/>
      <c r="AJ31" s="1019"/>
      <c r="AK31" s="978">
        <v>17776</v>
      </c>
      <c r="AL31" s="969"/>
      <c r="AM31" s="969"/>
      <c r="AN31" s="969"/>
      <c r="AO31" s="969"/>
      <c r="AP31" s="969" t="s">
        <v>521</v>
      </c>
      <c r="AQ31" s="969"/>
      <c r="AR31" s="969"/>
      <c r="AS31" s="969"/>
      <c r="AT31" s="969"/>
      <c r="AU31" s="969" t="s">
        <v>521</v>
      </c>
      <c r="AV31" s="969"/>
      <c r="AW31" s="969"/>
      <c r="AX31" s="969"/>
      <c r="AY31" s="969"/>
      <c r="AZ31" s="1040" t="s">
        <v>521</v>
      </c>
      <c r="BA31" s="1040"/>
      <c r="BB31" s="1040"/>
      <c r="BC31" s="1040"/>
      <c r="BD31" s="1040"/>
      <c r="BE31" s="1030"/>
      <c r="BF31" s="1030"/>
      <c r="BG31" s="1030"/>
      <c r="BH31" s="1030"/>
      <c r="BI31" s="1031"/>
      <c r="BJ31" s="203"/>
      <c r="BK31" s="203"/>
      <c r="BL31" s="203"/>
      <c r="BM31" s="203"/>
      <c r="BN31" s="203"/>
      <c r="BO31" s="216"/>
      <c r="BP31" s="216"/>
      <c r="BQ31" s="213">
        <v>25</v>
      </c>
      <c r="BR31" s="214"/>
      <c r="BS31" s="1012" t="s">
        <v>591</v>
      </c>
      <c r="BT31" s="1013" t="s">
        <v>591</v>
      </c>
      <c r="BU31" s="1013" t="s">
        <v>591</v>
      </c>
      <c r="BV31" s="1013" t="s">
        <v>591</v>
      </c>
      <c r="BW31" s="1013" t="s">
        <v>591</v>
      </c>
      <c r="BX31" s="1013" t="s">
        <v>591</v>
      </c>
      <c r="BY31" s="1013" t="s">
        <v>591</v>
      </c>
      <c r="BZ31" s="1013" t="s">
        <v>591</v>
      </c>
      <c r="CA31" s="1013" t="s">
        <v>591</v>
      </c>
      <c r="CB31" s="1013" t="s">
        <v>591</v>
      </c>
      <c r="CC31" s="1013" t="s">
        <v>591</v>
      </c>
      <c r="CD31" s="1013" t="s">
        <v>591</v>
      </c>
      <c r="CE31" s="1013" t="s">
        <v>591</v>
      </c>
      <c r="CF31" s="1013" t="s">
        <v>591</v>
      </c>
      <c r="CG31" s="1014" t="s">
        <v>591</v>
      </c>
      <c r="CH31" s="987">
        <v>181</v>
      </c>
      <c r="CI31" s="988"/>
      <c r="CJ31" s="988"/>
      <c r="CK31" s="988"/>
      <c r="CL31" s="989"/>
      <c r="CM31" s="987">
        <v>25726</v>
      </c>
      <c r="CN31" s="988"/>
      <c r="CO31" s="988"/>
      <c r="CP31" s="988"/>
      <c r="CQ31" s="989"/>
      <c r="CR31" s="987">
        <v>300</v>
      </c>
      <c r="CS31" s="988"/>
      <c r="CT31" s="988"/>
      <c r="CU31" s="988"/>
      <c r="CV31" s="989"/>
      <c r="CW31" s="987" t="s">
        <v>521</v>
      </c>
      <c r="CX31" s="988"/>
      <c r="CY31" s="988"/>
      <c r="CZ31" s="988"/>
      <c r="DA31" s="989"/>
      <c r="DB31" s="987" t="s">
        <v>521</v>
      </c>
      <c r="DC31" s="988"/>
      <c r="DD31" s="988"/>
      <c r="DE31" s="988"/>
      <c r="DF31" s="989"/>
      <c r="DG31" s="987" t="s">
        <v>521</v>
      </c>
      <c r="DH31" s="988"/>
      <c r="DI31" s="988"/>
      <c r="DJ31" s="988"/>
      <c r="DK31" s="989"/>
      <c r="DL31" s="987" t="s">
        <v>521</v>
      </c>
      <c r="DM31" s="988"/>
      <c r="DN31" s="988"/>
      <c r="DO31" s="988"/>
      <c r="DP31" s="989"/>
      <c r="DQ31" s="987" t="s">
        <v>521</v>
      </c>
      <c r="DR31" s="988"/>
      <c r="DS31" s="988"/>
      <c r="DT31" s="988"/>
      <c r="DU31" s="989"/>
      <c r="DV31" s="990"/>
      <c r="DW31" s="991"/>
      <c r="DX31" s="991"/>
      <c r="DY31" s="991"/>
      <c r="DZ31" s="992"/>
      <c r="EA31" s="197"/>
    </row>
    <row r="32" spans="1:131" s="198" customFormat="1" ht="26.25" customHeight="1" x14ac:dyDescent="0.2">
      <c r="A32" s="217">
        <v>5</v>
      </c>
      <c r="B32" s="1035" t="s">
        <v>391</v>
      </c>
      <c r="C32" s="1036"/>
      <c r="D32" s="1036"/>
      <c r="E32" s="1036"/>
      <c r="F32" s="1036"/>
      <c r="G32" s="1036"/>
      <c r="H32" s="1036"/>
      <c r="I32" s="1036"/>
      <c r="J32" s="1036"/>
      <c r="K32" s="1036"/>
      <c r="L32" s="1036"/>
      <c r="M32" s="1036"/>
      <c r="N32" s="1036"/>
      <c r="O32" s="1036"/>
      <c r="P32" s="1037"/>
      <c r="Q32" s="1041">
        <v>21632</v>
      </c>
      <c r="R32" s="1042"/>
      <c r="S32" s="1042"/>
      <c r="T32" s="1042"/>
      <c r="U32" s="1042"/>
      <c r="V32" s="1042">
        <v>27768</v>
      </c>
      <c r="W32" s="1042"/>
      <c r="X32" s="1042"/>
      <c r="Y32" s="1042"/>
      <c r="Z32" s="1042"/>
      <c r="AA32" s="1042">
        <v>-6136</v>
      </c>
      <c r="AB32" s="1042"/>
      <c r="AC32" s="1042"/>
      <c r="AD32" s="1042"/>
      <c r="AE32" s="1043"/>
      <c r="AF32" s="1017">
        <v>2403</v>
      </c>
      <c r="AG32" s="1018"/>
      <c r="AH32" s="1018"/>
      <c r="AI32" s="1018"/>
      <c r="AJ32" s="1019"/>
      <c r="AK32" s="978">
        <v>3506</v>
      </c>
      <c r="AL32" s="969"/>
      <c r="AM32" s="969"/>
      <c r="AN32" s="969"/>
      <c r="AO32" s="969"/>
      <c r="AP32" s="969">
        <v>21827</v>
      </c>
      <c r="AQ32" s="969"/>
      <c r="AR32" s="969"/>
      <c r="AS32" s="969"/>
      <c r="AT32" s="969"/>
      <c r="AU32" s="969">
        <v>13882</v>
      </c>
      <c r="AV32" s="969"/>
      <c r="AW32" s="969"/>
      <c r="AX32" s="969"/>
      <c r="AY32" s="969"/>
      <c r="AZ32" s="1040" t="s">
        <v>521</v>
      </c>
      <c r="BA32" s="1040"/>
      <c r="BB32" s="1040"/>
      <c r="BC32" s="1040"/>
      <c r="BD32" s="1040"/>
      <c r="BE32" s="1030" t="s">
        <v>392</v>
      </c>
      <c r="BF32" s="1030"/>
      <c r="BG32" s="1030"/>
      <c r="BH32" s="1030"/>
      <c r="BI32" s="1031"/>
      <c r="BJ32" s="203"/>
      <c r="BK32" s="203"/>
      <c r="BL32" s="203"/>
      <c r="BM32" s="203"/>
      <c r="BN32" s="203"/>
      <c r="BO32" s="216"/>
      <c r="BP32" s="216"/>
      <c r="BQ32" s="213">
        <v>26</v>
      </c>
      <c r="BR32" s="214"/>
      <c r="BS32" s="1012" t="s">
        <v>592</v>
      </c>
      <c r="BT32" s="1013" t="s">
        <v>592</v>
      </c>
      <c r="BU32" s="1013" t="s">
        <v>592</v>
      </c>
      <c r="BV32" s="1013" t="s">
        <v>592</v>
      </c>
      <c r="BW32" s="1013" t="s">
        <v>592</v>
      </c>
      <c r="BX32" s="1013" t="s">
        <v>592</v>
      </c>
      <c r="BY32" s="1013" t="s">
        <v>592</v>
      </c>
      <c r="BZ32" s="1013" t="s">
        <v>592</v>
      </c>
      <c r="CA32" s="1013" t="s">
        <v>592</v>
      </c>
      <c r="CB32" s="1013" t="s">
        <v>592</v>
      </c>
      <c r="CC32" s="1013" t="s">
        <v>592</v>
      </c>
      <c r="CD32" s="1013" t="s">
        <v>592</v>
      </c>
      <c r="CE32" s="1013" t="s">
        <v>592</v>
      </c>
      <c r="CF32" s="1013" t="s">
        <v>592</v>
      </c>
      <c r="CG32" s="1014" t="s">
        <v>592</v>
      </c>
      <c r="CH32" s="987">
        <v>5</v>
      </c>
      <c r="CI32" s="988"/>
      <c r="CJ32" s="988"/>
      <c r="CK32" s="988"/>
      <c r="CL32" s="989"/>
      <c r="CM32" s="987">
        <v>751</v>
      </c>
      <c r="CN32" s="988"/>
      <c r="CO32" s="988"/>
      <c r="CP32" s="988"/>
      <c r="CQ32" s="989"/>
      <c r="CR32" s="987">
        <v>130</v>
      </c>
      <c r="CS32" s="988"/>
      <c r="CT32" s="988"/>
      <c r="CU32" s="988"/>
      <c r="CV32" s="989"/>
      <c r="CW32" s="987" t="s">
        <v>521</v>
      </c>
      <c r="CX32" s="988"/>
      <c r="CY32" s="988"/>
      <c r="CZ32" s="988"/>
      <c r="DA32" s="989"/>
      <c r="DB32" s="987" t="s">
        <v>521</v>
      </c>
      <c r="DC32" s="988"/>
      <c r="DD32" s="988"/>
      <c r="DE32" s="988"/>
      <c r="DF32" s="989"/>
      <c r="DG32" s="987" t="s">
        <v>521</v>
      </c>
      <c r="DH32" s="988"/>
      <c r="DI32" s="988"/>
      <c r="DJ32" s="988"/>
      <c r="DK32" s="989"/>
      <c r="DL32" s="987" t="s">
        <v>521</v>
      </c>
      <c r="DM32" s="988"/>
      <c r="DN32" s="988"/>
      <c r="DO32" s="988"/>
      <c r="DP32" s="989"/>
      <c r="DQ32" s="987" t="s">
        <v>521</v>
      </c>
      <c r="DR32" s="988"/>
      <c r="DS32" s="988"/>
      <c r="DT32" s="988"/>
      <c r="DU32" s="989"/>
      <c r="DV32" s="990"/>
      <c r="DW32" s="991"/>
      <c r="DX32" s="991"/>
      <c r="DY32" s="991"/>
      <c r="DZ32" s="992"/>
      <c r="EA32" s="197"/>
    </row>
    <row r="33" spans="1:131" s="198" customFormat="1" ht="26.25" customHeight="1" x14ac:dyDescent="0.2">
      <c r="A33" s="217">
        <v>6</v>
      </c>
      <c r="B33" s="1035" t="s">
        <v>393</v>
      </c>
      <c r="C33" s="1036"/>
      <c r="D33" s="1036"/>
      <c r="E33" s="1036"/>
      <c r="F33" s="1036"/>
      <c r="G33" s="1036"/>
      <c r="H33" s="1036"/>
      <c r="I33" s="1036"/>
      <c r="J33" s="1036"/>
      <c r="K33" s="1036"/>
      <c r="L33" s="1036"/>
      <c r="M33" s="1036"/>
      <c r="N33" s="1036"/>
      <c r="O33" s="1036"/>
      <c r="P33" s="1037"/>
      <c r="Q33" s="1041">
        <v>2248</v>
      </c>
      <c r="R33" s="1042"/>
      <c r="S33" s="1042"/>
      <c r="T33" s="1042"/>
      <c r="U33" s="1042"/>
      <c r="V33" s="1042">
        <v>2872</v>
      </c>
      <c r="W33" s="1042"/>
      <c r="X33" s="1042"/>
      <c r="Y33" s="1042"/>
      <c r="Z33" s="1042"/>
      <c r="AA33" s="1042">
        <v>-624</v>
      </c>
      <c r="AB33" s="1042"/>
      <c r="AC33" s="1042"/>
      <c r="AD33" s="1042"/>
      <c r="AE33" s="1043"/>
      <c r="AF33" s="1017">
        <v>1050</v>
      </c>
      <c r="AG33" s="1018"/>
      <c r="AH33" s="1018"/>
      <c r="AI33" s="1018"/>
      <c r="AJ33" s="1019"/>
      <c r="AK33" s="978">
        <v>1049</v>
      </c>
      <c r="AL33" s="969"/>
      <c r="AM33" s="969"/>
      <c r="AN33" s="969"/>
      <c r="AO33" s="969"/>
      <c r="AP33" s="969">
        <v>15565</v>
      </c>
      <c r="AQ33" s="969"/>
      <c r="AR33" s="969"/>
      <c r="AS33" s="969"/>
      <c r="AT33" s="969"/>
      <c r="AU33" s="969">
        <v>7783</v>
      </c>
      <c r="AV33" s="969"/>
      <c r="AW33" s="969"/>
      <c r="AX33" s="969"/>
      <c r="AY33" s="969"/>
      <c r="AZ33" s="1040" t="s">
        <v>521</v>
      </c>
      <c r="BA33" s="1040"/>
      <c r="BB33" s="1040"/>
      <c r="BC33" s="1040"/>
      <c r="BD33" s="1040"/>
      <c r="BE33" s="1030" t="s">
        <v>392</v>
      </c>
      <c r="BF33" s="1030"/>
      <c r="BG33" s="1030"/>
      <c r="BH33" s="1030"/>
      <c r="BI33" s="1031"/>
      <c r="BJ33" s="203"/>
      <c r="BK33" s="203"/>
      <c r="BL33" s="203"/>
      <c r="BM33" s="203"/>
      <c r="BN33" s="203"/>
      <c r="BO33" s="216"/>
      <c r="BP33" s="216"/>
      <c r="BQ33" s="213">
        <v>27</v>
      </c>
      <c r="BR33" s="214"/>
      <c r="BS33" s="1012" t="s">
        <v>593</v>
      </c>
      <c r="BT33" s="1013" t="s">
        <v>593</v>
      </c>
      <c r="BU33" s="1013" t="s">
        <v>593</v>
      </c>
      <c r="BV33" s="1013" t="s">
        <v>593</v>
      </c>
      <c r="BW33" s="1013" t="s">
        <v>593</v>
      </c>
      <c r="BX33" s="1013" t="s">
        <v>593</v>
      </c>
      <c r="BY33" s="1013" t="s">
        <v>593</v>
      </c>
      <c r="BZ33" s="1013" t="s">
        <v>593</v>
      </c>
      <c r="CA33" s="1013" t="s">
        <v>593</v>
      </c>
      <c r="CB33" s="1013" t="s">
        <v>593</v>
      </c>
      <c r="CC33" s="1013" t="s">
        <v>593</v>
      </c>
      <c r="CD33" s="1013" t="s">
        <v>593</v>
      </c>
      <c r="CE33" s="1013" t="s">
        <v>593</v>
      </c>
      <c r="CF33" s="1013" t="s">
        <v>593</v>
      </c>
      <c r="CG33" s="1014" t="s">
        <v>593</v>
      </c>
      <c r="CH33" s="987">
        <v>-21</v>
      </c>
      <c r="CI33" s="988"/>
      <c r="CJ33" s="988"/>
      <c r="CK33" s="988"/>
      <c r="CL33" s="989"/>
      <c r="CM33" s="987">
        <v>8605</v>
      </c>
      <c r="CN33" s="988"/>
      <c r="CO33" s="988"/>
      <c r="CP33" s="988"/>
      <c r="CQ33" s="989"/>
      <c r="CR33" s="987">
        <v>8210</v>
      </c>
      <c r="CS33" s="988"/>
      <c r="CT33" s="988"/>
      <c r="CU33" s="988"/>
      <c r="CV33" s="989"/>
      <c r="CW33" s="987">
        <v>1459</v>
      </c>
      <c r="CX33" s="988"/>
      <c r="CY33" s="988"/>
      <c r="CZ33" s="988"/>
      <c r="DA33" s="989"/>
      <c r="DB33" s="987" t="s">
        <v>521</v>
      </c>
      <c r="DC33" s="988"/>
      <c r="DD33" s="988"/>
      <c r="DE33" s="988"/>
      <c r="DF33" s="989"/>
      <c r="DG33" s="987" t="s">
        <v>521</v>
      </c>
      <c r="DH33" s="988"/>
      <c r="DI33" s="988"/>
      <c r="DJ33" s="988"/>
      <c r="DK33" s="989"/>
      <c r="DL33" s="987" t="s">
        <v>521</v>
      </c>
      <c r="DM33" s="988"/>
      <c r="DN33" s="988"/>
      <c r="DO33" s="988"/>
      <c r="DP33" s="989"/>
      <c r="DQ33" s="987" t="s">
        <v>521</v>
      </c>
      <c r="DR33" s="988"/>
      <c r="DS33" s="988"/>
      <c r="DT33" s="988"/>
      <c r="DU33" s="989"/>
      <c r="DV33" s="990"/>
      <c r="DW33" s="991"/>
      <c r="DX33" s="991"/>
      <c r="DY33" s="991"/>
      <c r="DZ33" s="992"/>
      <c r="EA33" s="197"/>
    </row>
    <row r="34" spans="1:131" s="198" customFormat="1" ht="26.25" customHeight="1" x14ac:dyDescent="0.2">
      <c r="A34" s="217">
        <v>7</v>
      </c>
      <c r="B34" s="1035" t="s">
        <v>394</v>
      </c>
      <c r="C34" s="1036"/>
      <c r="D34" s="1036"/>
      <c r="E34" s="1036"/>
      <c r="F34" s="1036"/>
      <c r="G34" s="1036"/>
      <c r="H34" s="1036"/>
      <c r="I34" s="1036"/>
      <c r="J34" s="1036"/>
      <c r="K34" s="1036"/>
      <c r="L34" s="1036"/>
      <c r="M34" s="1036"/>
      <c r="N34" s="1036"/>
      <c r="O34" s="1036"/>
      <c r="P34" s="1037"/>
      <c r="Q34" s="1041">
        <v>1433</v>
      </c>
      <c r="R34" s="1042"/>
      <c r="S34" s="1042"/>
      <c r="T34" s="1042"/>
      <c r="U34" s="1042"/>
      <c r="V34" s="1042">
        <v>2146</v>
      </c>
      <c r="W34" s="1042"/>
      <c r="X34" s="1042"/>
      <c r="Y34" s="1042"/>
      <c r="Z34" s="1042"/>
      <c r="AA34" s="1042">
        <v>-713</v>
      </c>
      <c r="AB34" s="1042"/>
      <c r="AC34" s="1042"/>
      <c r="AD34" s="1042"/>
      <c r="AE34" s="1043"/>
      <c r="AF34" s="1017">
        <v>765</v>
      </c>
      <c r="AG34" s="1018"/>
      <c r="AH34" s="1018"/>
      <c r="AI34" s="1018"/>
      <c r="AJ34" s="1019"/>
      <c r="AK34" s="978">
        <v>1243</v>
      </c>
      <c r="AL34" s="969"/>
      <c r="AM34" s="969"/>
      <c r="AN34" s="969"/>
      <c r="AO34" s="969"/>
      <c r="AP34" s="969">
        <v>1650</v>
      </c>
      <c r="AQ34" s="969"/>
      <c r="AR34" s="969"/>
      <c r="AS34" s="969"/>
      <c r="AT34" s="969"/>
      <c r="AU34" s="969">
        <v>206</v>
      </c>
      <c r="AV34" s="969"/>
      <c r="AW34" s="969"/>
      <c r="AX34" s="969"/>
      <c r="AY34" s="969"/>
      <c r="AZ34" s="1040" t="s">
        <v>521</v>
      </c>
      <c r="BA34" s="1040"/>
      <c r="BB34" s="1040"/>
      <c r="BC34" s="1040"/>
      <c r="BD34" s="1040"/>
      <c r="BE34" s="1030" t="s">
        <v>392</v>
      </c>
      <c r="BF34" s="1030"/>
      <c r="BG34" s="1030"/>
      <c r="BH34" s="1030"/>
      <c r="BI34" s="1031"/>
      <c r="BJ34" s="203"/>
      <c r="BK34" s="203"/>
      <c r="BL34" s="203"/>
      <c r="BM34" s="203"/>
      <c r="BN34" s="203"/>
      <c r="BO34" s="216"/>
      <c r="BP34" s="216"/>
      <c r="BQ34" s="213">
        <v>28</v>
      </c>
      <c r="BR34" s="214"/>
      <c r="BS34" s="1012" t="s">
        <v>594</v>
      </c>
      <c r="BT34" s="1013"/>
      <c r="BU34" s="1013"/>
      <c r="BV34" s="1013"/>
      <c r="BW34" s="1013"/>
      <c r="BX34" s="1013"/>
      <c r="BY34" s="1013"/>
      <c r="BZ34" s="1013"/>
      <c r="CA34" s="1013"/>
      <c r="CB34" s="1013"/>
      <c r="CC34" s="1013"/>
      <c r="CD34" s="1013"/>
      <c r="CE34" s="1013"/>
      <c r="CF34" s="1013"/>
      <c r="CG34" s="1014"/>
      <c r="CH34" s="987">
        <v>-43</v>
      </c>
      <c r="CI34" s="988"/>
      <c r="CJ34" s="988"/>
      <c r="CK34" s="988"/>
      <c r="CL34" s="989"/>
      <c r="CM34" s="987">
        <v>153</v>
      </c>
      <c r="CN34" s="988"/>
      <c r="CO34" s="988"/>
      <c r="CP34" s="988"/>
      <c r="CQ34" s="989"/>
      <c r="CR34" s="987">
        <v>36</v>
      </c>
      <c r="CS34" s="988"/>
      <c r="CT34" s="988"/>
      <c r="CU34" s="988"/>
      <c r="CV34" s="989"/>
      <c r="CW34" s="987">
        <v>117</v>
      </c>
      <c r="CX34" s="988"/>
      <c r="CY34" s="988"/>
      <c r="CZ34" s="988"/>
      <c r="DA34" s="989"/>
      <c r="DB34" s="987">
        <v>68</v>
      </c>
      <c r="DC34" s="988"/>
      <c r="DD34" s="988"/>
      <c r="DE34" s="988"/>
      <c r="DF34" s="989"/>
      <c r="DG34" s="987" t="s">
        <v>521</v>
      </c>
      <c r="DH34" s="988"/>
      <c r="DI34" s="988"/>
      <c r="DJ34" s="988"/>
      <c r="DK34" s="989"/>
      <c r="DL34" s="987" t="s">
        <v>521</v>
      </c>
      <c r="DM34" s="988"/>
      <c r="DN34" s="988"/>
      <c r="DO34" s="988"/>
      <c r="DP34" s="989"/>
      <c r="DQ34" s="987" t="s">
        <v>521</v>
      </c>
      <c r="DR34" s="988"/>
      <c r="DS34" s="988"/>
      <c r="DT34" s="988"/>
      <c r="DU34" s="989"/>
      <c r="DV34" s="990"/>
      <c r="DW34" s="991"/>
      <c r="DX34" s="991"/>
      <c r="DY34" s="991"/>
      <c r="DZ34" s="992"/>
      <c r="EA34" s="197"/>
    </row>
    <row r="35" spans="1:131" s="198" customFormat="1" ht="26.25" customHeight="1" x14ac:dyDescent="0.2">
      <c r="A35" s="217">
        <v>8</v>
      </c>
      <c r="B35" s="1035" t="s">
        <v>395</v>
      </c>
      <c r="C35" s="1036"/>
      <c r="D35" s="1036"/>
      <c r="E35" s="1036"/>
      <c r="F35" s="1036"/>
      <c r="G35" s="1036"/>
      <c r="H35" s="1036"/>
      <c r="I35" s="1036"/>
      <c r="J35" s="1036"/>
      <c r="K35" s="1036"/>
      <c r="L35" s="1036"/>
      <c r="M35" s="1036"/>
      <c r="N35" s="1036"/>
      <c r="O35" s="1036"/>
      <c r="P35" s="1037"/>
      <c r="Q35" s="1041">
        <v>45661</v>
      </c>
      <c r="R35" s="1042"/>
      <c r="S35" s="1042"/>
      <c r="T35" s="1042"/>
      <c r="U35" s="1042"/>
      <c r="V35" s="1042">
        <v>45486</v>
      </c>
      <c r="W35" s="1042"/>
      <c r="X35" s="1042"/>
      <c r="Y35" s="1042"/>
      <c r="Z35" s="1042"/>
      <c r="AA35" s="1042">
        <v>175</v>
      </c>
      <c r="AB35" s="1042"/>
      <c r="AC35" s="1042"/>
      <c r="AD35" s="1042"/>
      <c r="AE35" s="1043"/>
      <c r="AF35" s="1017">
        <v>3</v>
      </c>
      <c r="AG35" s="1018"/>
      <c r="AH35" s="1018"/>
      <c r="AI35" s="1018"/>
      <c r="AJ35" s="1019"/>
      <c r="AK35" s="978">
        <v>7881</v>
      </c>
      <c r="AL35" s="969"/>
      <c r="AM35" s="969"/>
      <c r="AN35" s="969"/>
      <c r="AO35" s="969"/>
      <c r="AP35" s="969">
        <v>316267</v>
      </c>
      <c r="AQ35" s="969"/>
      <c r="AR35" s="969"/>
      <c r="AS35" s="969"/>
      <c r="AT35" s="969"/>
      <c r="AU35" s="969">
        <v>67365</v>
      </c>
      <c r="AV35" s="969"/>
      <c r="AW35" s="969"/>
      <c r="AX35" s="969"/>
      <c r="AY35" s="969"/>
      <c r="AZ35" s="1040" t="s">
        <v>521</v>
      </c>
      <c r="BA35" s="1040"/>
      <c r="BB35" s="1040"/>
      <c r="BC35" s="1040"/>
      <c r="BD35" s="1040"/>
      <c r="BE35" s="1030" t="s">
        <v>392</v>
      </c>
      <c r="BF35" s="1030"/>
      <c r="BG35" s="1030"/>
      <c r="BH35" s="1030"/>
      <c r="BI35" s="1031"/>
      <c r="BJ35" s="203"/>
      <c r="BK35" s="203"/>
      <c r="BL35" s="203"/>
      <c r="BM35" s="203"/>
      <c r="BN35" s="203"/>
      <c r="BO35" s="216"/>
      <c r="BP35" s="216"/>
      <c r="BQ35" s="213">
        <v>29</v>
      </c>
      <c r="BR35" s="214"/>
      <c r="BS35" s="1012" t="s">
        <v>595</v>
      </c>
      <c r="BT35" s="1013" t="s">
        <v>595</v>
      </c>
      <c r="BU35" s="1013" t="s">
        <v>595</v>
      </c>
      <c r="BV35" s="1013" t="s">
        <v>595</v>
      </c>
      <c r="BW35" s="1013" t="s">
        <v>595</v>
      </c>
      <c r="BX35" s="1013" t="s">
        <v>595</v>
      </c>
      <c r="BY35" s="1013" t="s">
        <v>595</v>
      </c>
      <c r="BZ35" s="1013" t="s">
        <v>595</v>
      </c>
      <c r="CA35" s="1013" t="s">
        <v>595</v>
      </c>
      <c r="CB35" s="1013" t="s">
        <v>595</v>
      </c>
      <c r="CC35" s="1013" t="s">
        <v>595</v>
      </c>
      <c r="CD35" s="1013" t="s">
        <v>595</v>
      </c>
      <c r="CE35" s="1013" t="s">
        <v>595</v>
      </c>
      <c r="CF35" s="1013" t="s">
        <v>595</v>
      </c>
      <c r="CG35" s="1014" t="s">
        <v>595</v>
      </c>
      <c r="CH35" s="987">
        <v>-2</v>
      </c>
      <c r="CI35" s="988"/>
      <c r="CJ35" s="988"/>
      <c r="CK35" s="988"/>
      <c r="CL35" s="989"/>
      <c r="CM35" s="987">
        <v>44</v>
      </c>
      <c r="CN35" s="988"/>
      <c r="CO35" s="988"/>
      <c r="CP35" s="988"/>
      <c r="CQ35" s="989"/>
      <c r="CR35" s="987">
        <v>3</v>
      </c>
      <c r="CS35" s="988"/>
      <c r="CT35" s="988"/>
      <c r="CU35" s="988"/>
      <c r="CV35" s="989"/>
      <c r="CW35" s="987" t="s">
        <v>521</v>
      </c>
      <c r="CX35" s="988"/>
      <c r="CY35" s="988"/>
      <c r="CZ35" s="988"/>
      <c r="DA35" s="989"/>
      <c r="DB35" s="987" t="s">
        <v>521</v>
      </c>
      <c r="DC35" s="988"/>
      <c r="DD35" s="988"/>
      <c r="DE35" s="988"/>
      <c r="DF35" s="989"/>
      <c r="DG35" s="987" t="s">
        <v>521</v>
      </c>
      <c r="DH35" s="988"/>
      <c r="DI35" s="988"/>
      <c r="DJ35" s="988"/>
      <c r="DK35" s="989"/>
      <c r="DL35" s="987" t="s">
        <v>521</v>
      </c>
      <c r="DM35" s="988"/>
      <c r="DN35" s="988"/>
      <c r="DO35" s="988"/>
      <c r="DP35" s="989"/>
      <c r="DQ35" s="987" t="s">
        <v>521</v>
      </c>
      <c r="DR35" s="988"/>
      <c r="DS35" s="988"/>
      <c r="DT35" s="988"/>
      <c r="DU35" s="989"/>
      <c r="DV35" s="990"/>
      <c r="DW35" s="991"/>
      <c r="DX35" s="991"/>
      <c r="DY35" s="991"/>
      <c r="DZ35" s="992"/>
      <c r="EA35" s="197"/>
    </row>
    <row r="36" spans="1:131" s="198" customFormat="1" ht="26.25" customHeight="1" x14ac:dyDescent="0.2">
      <c r="A36" s="217">
        <v>9</v>
      </c>
      <c r="B36" s="1035" t="s">
        <v>396</v>
      </c>
      <c r="C36" s="1036"/>
      <c r="D36" s="1036"/>
      <c r="E36" s="1036"/>
      <c r="F36" s="1036"/>
      <c r="G36" s="1036"/>
      <c r="H36" s="1036"/>
      <c r="I36" s="1036"/>
      <c r="J36" s="1036"/>
      <c r="K36" s="1036"/>
      <c r="L36" s="1036"/>
      <c r="M36" s="1036"/>
      <c r="N36" s="1036"/>
      <c r="O36" s="1036"/>
      <c r="P36" s="1037"/>
      <c r="Q36" s="1041">
        <v>49608</v>
      </c>
      <c r="R36" s="1042"/>
      <c r="S36" s="1042"/>
      <c r="T36" s="1042"/>
      <c r="U36" s="1042"/>
      <c r="V36" s="1042">
        <v>32485</v>
      </c>
      <c r="W36" s="1042"/>
      <c r="X36" s="1042"/>
      <c r="Y36" s="1042"/>
      <c r="Z36" s="1042"/>
      <c r="AA36" s="1042">
        <v>17123</v>
      </c>
      <c r="AB36" s="1042"/>
      <c r="AC36" s="1042"/>
      <c r="AD36" s="1042"/>
      <c r="AE36" s="1043"/>
      <c r="AF36" s="1017">
        <v>15018</v>
      </c>
      <c r="AG36" s="1018"/>
      <c r="AH36" s="1018"/>
      <c r="AI36" s="1018"/>
      <c r="AJ36" s="1019"/>
      <c r="AK36" s="978">
        <v>1183</v>
      </c>
      <c r="AL36" s="969"/>
      <c r="AM36" s="969"/>
      <c r="AN36" s="969"/>
      <c r="AO36" s="969"/>
      <c r="AP36" s="969">
        <v>98912</v>
      </c>
      <c r="AQ36" s="969"/>
      <c r="AR36" s="969"/>
      <c r="AS36" s="969"/>
      <c r="AT36" s="969"/>
      <c r="AU36" s="969">
        <v>4055</v>
      </c>
      <c r="AV36" s="969"/>
      <c r="AW36" s="969"/>
      <c r="AX36" s="969"/>
      <c r="AY36" s="969"/>
      <c r="AZ36" s="1040" t="s">
        <v>521</v>
      </c>
      <c r="BA36" s="1040"/>
      <c r="BB36" s="1040"/>
      <c r="BC36" s="1040"/>
      <c r="BD36" s="1040"/>
      <c r="BE36" s="1030" t="s">
        <v>392</v>
      </c>
      <c r="BF36" s="1030"/>
      <c r="BG36" s="1030"/>
      <c r="BH36" s="1030"/>
      <c r="BI36" s="1031"/>
      <c r="BJ36" s="203"/>
      <c r="BK36" s="203"/>
      <c r="BL36" s="203"/>
      <c r="BM36" s="203"/>
      <c r="BN36" s="203"/>
      <c r="BO36" s="216"/>
      <c r="BP36" s="216"/>
      <c r="BQ36" s="213">
        <v>30</v>
      </c>
      <c r="BR36" s="214"/>
      <c r="BS36" s="1012" t="s">
        <v>596</v>
      </c>
      <c r="BT36" s="1013"/>
      <c r="BU36" s="1013"/>
      <c r="BV36" s="1013"/>
      <c r="BW36" s="1013"/>
      <c r="BX36" s="1013"/>
      <c r="BY36" s="1013"/>
      <c r="BZ36" s="1013"/>
      <c r="CA36" s="1013"/>
      <c r="CB36" s="1013"/>
      <c r="CC36" s="1013"/>
      <c r="CD36" s="1013"/>
      <c r="CE36" s="1013"/>
      <c r="CF36" s="1013"/>
      <c r="CG36" s="1014"/>
      <c r="CH36" s="987">
        <v>-33</v>
      </c>
      <c r="CI36" s="988"/>
      <c r="CJ36" s="988"/>
      <c r="CK36" s="988"/>
      <c r="CL36" s="989"/>
      <c r="CM36" s="987">
        <v>-5628</v>
      </c>
      <c r="CN36" s="988"/>
      <c r="CO36" s="988"/>
      <c r="CP36" s="988"/>
      <c r="CQ36" s="989"/>
      <c r="CR36" s="987">
        <v>6</v>
      </c>
      <c r="CS36" s="988"/>
      <c r="CT36" s="988"/>
      <c r="CU36" s="988"/>
      <c r="CV36" s="989"/>
      <c r="CW36" s="987">
        <v>85</v>
      </c>
      <c r="CX36" s="988"/>
      <c r="CY36" s="988"/>
      <c r="CZ36" s="988"/>
      <c r="DA36" s="989"/>
      <c r="DB36" s="987" t="s">
        <v>521</v>
      </c>
      <c r="DC36" s="988"/>
      <c r="DD36" s="988"/>
      <c r="DE36" s="988"/>
      <c r="DF36" s="989"/>
      <c r="DG36" s="987" t="s">
        <v>521</v>
      </c>
      <c r="DH36" s="988"/>
      <c r="DI36" s="988"/>
      <c r="DJ36" s="988"/>
      <c r="DK36" s="989"/>
      <c r="DL36" s="987" t="s">
        <v>521</v>
      </c>
      <c r="DM36" s="988"/>
      <c r="DN36" s="988"/>
      <c r="DO36" s="988"/>
      <c r="DP36" s="989"/>
      <c r="DQ36" s="987" t="s">
        <v>521</v>
      </c>
      <c r="DR36" s="988"/>
      <c r="DS36" s="988"/>
      <c r="DT36" s="988"/>
      <c r="DU36" s="989"/>
      <c r="DV36" s="990"/>
      <c r="DW36" s="991"/>
      <c r="DX36" s="991"/>
      <c r="DY36" s="991"/>
      <c r="DZ36" s="992"/>
      <c r="EA36" s="197"/>
    </row>
    <row r="37" spans="1:131" s="198" customFormat="1" ht="26.25" customHeight="1" x14ac:dyDescent="0.2">
      <c r="A37" s="217">
        <v>10</v>
      </c>
      <c r="B37" s="1035" t="s">
        <v>397</v>
      </c>
      <c r="C37" s="1036"/>
      <c r="D37" s="1036"/>
      <c r="E37" s="1036"/>
      <c r="F37" s="1036"/>
      <c r="G37" s="1036"/>
      <c r="H37" s="1036"/>
      <c r="I37" s="1036"/>
      <c r="J37" s="1036"/>
      <c r="K37" s="1036"/>
      <c r="L37" s="1036"/>
      <c r="M37" s="1036"/>
      <c r="N37" s="1036"/>
      <c r="O37" s="1036"/>
      <c r="P37" s="1037"/>
      <c r="Q37" s="1041">
        <v>52179</v>
      </c>
      <c r="R37" s="1042"/>
      <c r="S37" s="1042"/>
      <c r="T37" s="1042"/>
      <c r="U37" s="1042"/>
      <c r="V37" s="1042">
        <v>52607</v>
      </c>
      <c r="W37" s="1042"/>
      <c r="X37" s="1042"/>
      <c r="Y37" s="1042"/>
      <c r="Z37" s="1042"/>
      <c r="AA37" s="1042">
        <v>-428</v>
      </c>
      <c r="AB37" s="1042"/>
      <c r="AC37" s="1042"/>
      <c r="AD37" s="1042"/>
      <c r="AE37" s="1043"/>
      <c r="AF37" s="1017">
        <v>6705</v>
      </c>
      <c r="AG37" s="1018"/>
      <c r="AH37" s="1018"/>
      <c r="AI37" s="1018"/>
      <c r="AJ37" s="1019"/>
      <c r="AK37" s="978">
        <v>21086</v>
      </c>
      <c r="AL37" s="969"/>
      <c r="AM37" s="969"/>
      <c r="AN37" s="969"/>
      <c r="AO37" s="969"/>
      <c r="AP37" s="969">
        <v>273012</v>
      </c>
      <c r="AQ37" s="969"/>
      <c r="AR37" s="969"/>
      <c r="AS37" s="969"/>
      <c r="AT37" s="969"/>
      <c r="AU37" s="969">
        <v>174455</v>
      </c>
      <c r="AV37" s="969"/>
      <c r="AW37" s="969"/>
      <c r="AX37" s="969"/>
      <c r="AY37" s="969"/>
      <c r="AZ37" s="1040" t="s">
        <v>521</v>
      </c>
      <c r="BA37" s="1040"/>
      <c r="BB37" s="1040"/>
      <c r="BC37" s="1040"/>
      <c r="BD37" s="1040"/>
      <c r="BE37" s="1030" t="s">
        <v>392</v>
      </c>
      <c r="BF37" s="1030"/>
      <c r="BG37" s="1030"/>
      <c r="BH37" s="1030"/>
      <c r="BI37" s="1031"/>
      <c r="BJ37" s="203"/>
      <c r="BK37" s="203"/>
      <c r="BL37" s="203"/>
      <c r="BM37" s="203"/>
      <c r="BN37" s="203"/>
      <c r="BO37" s="216"/>
      <c r="BP37" s="216"/>
      <c r="BQ37" s="213">
        <v>31</v>
      </c>
      <c r="BR37" s="214"/>
      <c r="BS37" s="1012" t="s">
        <v>597</v>
      </c>
      <c r="BT37" s="1013"/>
      <c r="BU37" s="1013"/>
      <c r="BV37" s="1013"/>
      <c r="BW37" s="1013"/>
      <c r="BX37" s="1013"/>
      <c r="BY37" s="1013"/>
      <c r="BZ37" s="1013"/>
      <c r="CA37" s="1013"/>
      <c r="CB37" s="1013"/>
      <c r="CC37" s="1013"/>
      <c r="CD37" s="1013"/>
      <c r="CE37" s="1013"/>
      <c r="CF37" s="1013"/>
      <c r="CG37" s="1014"/>
      <c r="CH37" s="987">
        <v>-3</v>
      </c>
      <c r="CI37" s="988"/>
      <c r="CJ37" s="988"/>
      <c r="CK37" s="988"/>
      <c r="CL37" s="989"/>
      <c r="CM37" s="987">
        <v>16</v>
      </c>
      <c r="CN37" s="988"/>
      <c r="CO37" s="988"/>
      <c r="CP37" s="988"/>
      <c r="CQ37" s="989"/>
      <c r="CR37" s="987">
        <v>2</v>
      </c>
      <c r="CS37" s="988"/>
      <c r="CT37" s="988"/>
      <c r="CU37" s="988"/>
      <c r="CV37" s="989"/>
      <c r="CW37" s="987">
        <v>5</v>
      </c>
      <c r="CX37" s="988"/>
      <c r="CY37" s="988"/>
      <c r="CZ37" s="988"/>
      <c r="DA37" s="989"/>
      <c r="DB37" s="987" t="s">
        <v>521</v>
      </c>
      <c r="DC37" s="988"/>
      <c r="DD37" s="988"/>
      <c r="DE37" s="988"/>
      <c r="DF37" s="989"/>
      <c r="DG37" s="987" t="s">
        <v>521</v>
      </c>
      <c r="DH37" s="988"/>
      <c r="DI37" s="988"/>
      <c r="DJ37" s="988"/>
      <c r="DK37" s="989"/>
      <c r="DL37" s="987" t="s">
        <v>521</v>
      </c>
      <c r="DM37" s="988"/>
      <c r="DN37" s="988"/>
      <c r="DO37" s="988"/>
      <c r="DP37" s="989"/>
      <c r="DQ37" s="987" t="s">
        <v>521</v>
      </c>
      <c r="DR37" s="988"/>
      <c r="DS37" s="988"/>
      <c r="DT37" s="988"/>
      <c r="DU37" s="989"/>
      <c r="DV37" s="990"/>
      <c r="DW37" s="991"/>
      <c r="DX37" s="991"/>
      <c r="DY37" s="991"/>
      <c r="DZ37" s="992"/>
      <c r="EA37" s="197"/>
    </row>
    <row r="38" spans="1:131" s="198" customFormat="1" ht="26.25" customHeight="1" x14ac:dyDescent="0.2">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8"/>
      <c r="AL38" s="969"/>
      <c r="AM38" s="969"/>
      <c r="AN38" s="969"/>
      <c r="AO38" s="969"/>
      <c r="AP38" s="969"/>
      <c r="AQ38" s="969"/>
      <c r="AR38" s="969"/>
      <c r="AS38" s="969"/>
      <c r="AT38" s="969"/>
      <c r="AU38" s="969"/>
      <c r="AV38" s="969"/>
      <c r="AW38" s="969"/>
      <c r="AX38" s="969"/>
      <c r="AY38" s="969"/>
      <c r="AZ38" s="1040"/>
      <c r="BA38" s="1040"/>
      <c r="BB38" s="1040"/>
      <c r="BC38" s="1040"/>
      <c r="BD38" s="1040"/>
      <c r="BE38" s="1030"/>
      <c r="BF38" s="1030"/>
      <c r="BG38" s="1030"/>
      <c r="BH38" s="1030"/>
      <c r="BI38" s="1031"/>
      <c r="BJ38" s="203"/>
      <c r="BK38" s="203"/>
      <c r="BL38" s="203"/>
      <c r="BM38" s="203"/>
      <c r="BN38" s="203"/>
      <c r="BO38" s="216"/>
      <c r="BP38" s="216"/>
      <c r="BQ38" s="213">
        <v>32</v>
      </c>
      <c r="BR38" s="214"/>
      <c r="BS38" s="1012" t="s">
        <v>598</v>
      </c>
      <c r="BT38" s="1013" t="s">
        <v>598</v>
      </c>
      <c r="BU38" s="1013" t="s">
        <v>598</v>
      </c>
      <c r="BV38" s="1013" t="s">
        <v>598</v>
      </c>
      <c r="BW38" s="1013" t="s">
        <v>598</v>
      </c>
      <c r="BX38" s="1013" t="s">
        <v>598</v>
      </c>
      <c r="BY38" s="1013" t="s">
        <v>598</v>
      </c>
      <c r="BZ38" s="1013" t="s">
        <v>598</v>
      </c>
      <c r="CA38" s="1013" t="s">
        <v>598</v>
      </c>
      <c r="CB38" s="1013" t="s">
        <v>598</v>
      </c>
      <c r="CC38" s="1013" t="s">
        <v>598</v>
      </c>
      <c r="CD38" s="1013" t="s">
        <v>598</v>
      </c>
      <c r="CE38" s="1013" t="s">
        <v>598</v>
      </c>
      <c r="CF38" s="1013" t="s">
        <v>598</v>
      </c>
      <c r="CG38" s="1014" t="s">
        <v>598</v>
      </c>
      <c r="CH38" s="987">
        <v>44</v>
      </c>
      <c r="CI38" s="988"/>
      <c r="CJ38" s="988"/>
      <c r="CK38" s="988"/>
      <c r="CL38" s="989"/>
      <c r="CM38" s="987">
        <v>16</v>
      </c>
      <c r="CN38" s="988"/>
      <c r="CO38" s="988"/>
      <c r="CP38" s="988"/>
      <c r="CQ38" s="989"/>
      <c r="CR38" s="987">
        <v>30</v>
      </c>
      <c r="CS38" s="988"/>
      <c r="CT38" s="988"/>
      <c r="CU38" s="988"/>
      <c r="CV38" s="989"/>
      <c r="CW38" s="987">
        <v>70</v>
      </c>
      <c r="CX38" s="988"/>
      <c r="CY38" s="988"/>
      <c r="CZ38" s="988"/>
      <c r="DA38" s="989"/>
      <c r="DB38" s="987">
        <v>400</v>
      </c>
      <c r="DC38" s="988"/>
      <c r="DD38" s="988"/>
      <c r="DE38" s="988"/>
      <c r="DF38" s="989"/>
      <c r="DG38" s="987" t="s">
        <v>521</v>
      </c>
      <c r="DH38" s="988"/>
      <c r="DI38" s="988"/>
      <c r="DJ38" s="988"/>
      <c r="DK38" s="989"/>
      <c r="DL38" s="987" t="s">
        <v>521</v>
      </c>
      <c r="DM38" s="988"/>
      <c r="DN38" s="988"/>
      <c r="DO38" s="988"/>
      <c r="DP38" s="989"/>
      <c r="DQ38" s="987" t="s">
        <v>521</v>
      </c>
      <c r="DR38" s="988"/>
      <c r="DS38" s="988"/>
      <c r="DT38" s="988"/>
      <c r="DU38" s="989"/>
      <c r="DV38" s="990"/>
      <c r="DW38" s="991"/>
      <c r="DX38" s="991"/>
      <c r="DY38" s="991"/>
      <c r="DZ38" s="992"/>
      <c r="EA38" s="197"/>
    </row>
    <row r="39" spans="1:131" s="198" customFormat="1" ht="26.25" customHeight="1" x14ac:dyDescent="0.2">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8"/>
      <c r="AL39" s="969"/>
      <c r="AM39" s="969"/>
      <c r="AN39" s="969"/>
      <c r="AO39" s="969"/>
      <c r="AP39" s="969"/>
      <c r="AQ39" s="969"/>
      <c r="AR39" s="969"/>
      <c r="AS39" s="969"/>
      <c r="AT39" s="969"/>
      <c r="AU39" s="969"/>
      <c r="AV39" s="969"/>
      <c r="AW39" s="969"/>
      <c r="AX39" s="969"/>
      <c r="AY39" s="969"/>
      <c r="AZ39" s="1040"/>
      <c r="BA39" s="1040"/>
      <c r="BB39" s="1040"/>
      <c r="BC39" s="1040"/>
      <c r="BD39" s="1040"/>
      <c r="BE39" s="1030"/>
      <c r="BF39" s="1030"/>
      <c r="BG39" s="1030"/>
      <c r="BH39" s="1030"/>
      <c r="BI39" s="1031"/>
      <c r="BJ39" s="203"/>
      <c r="BK39" s="203"/>
      <c r="BL39" s="203"/>
      <c r="BM39" s="203"/>
      <c r="BN39" s="203"/>
      <c r="BO39" s="216"/>
      <c r="BP39" s="216"/>
      <c r="BQ39" s="213">
        <v>33</v>
      </c>
      <c r="BR39" s="214" t="s">
        <v>601</v>
      </c>
      <c r="BS39" s="1012" t="s">
        <v>599</v>
      </c>
      <c r="BT39" s="1013" t="s">
        <v>599</v>
      </c>
      <c r="BU39" s="1013" t="s">
        <v>599</v>
      </c>
      <c r="BV39" s="1013" t="s">
        <v>599</v>
      </c>
      <c r="BW39" s="1013" t="s">
        <v>599</v>
      </c>
      <c r="BX39" s="1013" t="s">
        <v>599</v>
      </c>
      <c r="BY39" s="1013" t="s">
        <v>599</v>
      </c>
      <c r="BZ39" s="1013" t="s">
        <v>599</v>
      </c>
      <c r="CA39" s="1013" t="s">
        <v>599</v>
      </c>
      <c r="CB39" s="1013" t="s">
        <v>599</v>
      </c>
      <c r="CC39" s="1013" t="s">
        <v>599</v>
      </c>
      <c r="CD39" s="1013" t="s">
        <v>599</v>
      </c>
      <c r="CE39" s="1013" t="s">
        <v>599</v>
      </c>
      <c r="CF39" s="1013" t="s">
        <v>599</v>
      </c>
      <c r="CG39" s="1014" t="s">
        <v>599</v>
      </c>
      <c r="CH39" s="987">
        <v>33</v>
      </c>
      <c r="CI39" s="988"/>
      <c r="CJ39" s="988"/>
      <c r="CK39" s="988"/>
      <c r="CL39" s="989"/>
      <c r="CM39" s="987">
        <v>16736</v>
      </c>
      <c r="CN39" s="988"/>
      <c r="CO39" s="988"/>
      <c r="CP39" s="988"/>
      <c r="CQ39" s="989"/>
      <c r="CR39" s="987">
        <v>253</v>
      </c>
      <c r="CS39" s="988"/>
      <c r="CT39" s="988"/>
      <c r="CU39" s="988"/>
      <c r="CV39" s="989"/>
      <c r="CW39" s="987" t="s">
        <v>521</v>
      </c>
      <c r="CX39" s="988"/>
      <c r="CY39" s="988"/>
      <c r="CZ39" s="988"/>
      <c r="DA39" s="989"/>
      <c r="DB39" s="987" t="s">
        <v>521</v>
      </c>
      <c r="DC39" s="988"/>
      <c r="DD39" s="988"/>
      <c r="DE39" s="988"/>
      <c r="DF39" s="989"/>
      <c r="DG39" s="987" t="s">
        <v>521</v>
      </c>
      <c r="DH39" s="988"/>
      <c r="DI39" s="988"/>
      <c r="DJ39" s="988"/>
      <c r="DK39" s="989"/>
      <c r="DL39" s="987">
        <v>9074</v>
      </c>
      <c r="DM39" s="988"/>
      <c r="DN39" s="988"/>
      <c r="DO39" s="988"/>
      <c r="DP39" s="989"/>
      <c r="DQ39" s="987">
        <v>907</v>
      </c>
      <c r="DR39" s="988"/>
      <c r="DS39" s="988"/>
      <c r="DT39" s="988"/>
      <c r="DU39" s="989"/>
      <c r="DV39" s="990"/>
      <c r="DW39" s="991"/>
      <c r="DX39" s="991"/>
      <c r="DY39" s="991"/>
      <c r="DZ39" s="992"/>
      <c r="EA39" s="197"/>
    </row>
    <row r="40" spans="1:131" s="198" customFormat="1" ht="26.25" customHeight="1" x14ac:dyDescent="0.2">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8"/>
      <c r="AL40" s="969"/>
      <c r="AM40" s="969"/>
      <c r="AN40" s="969"/>
      <c r="AO40" s="969"/>
      <c r="AP40" s="969"/>
      <c r="AQ40" s="969"/>
      <c r="AR40" s="969"/>
      <c r="AS40" s="969"/>
      <c r="AT40" s="969"/>
      <c r="AU40" s="969"/>
      <c r="AV40" s="969"/>
      <c r="AW40" s="969"/>
      <c r="AX40" s="969"/>
      <c r="AY40" s="969"/>
      <c r="AZ40" s="1040"/>
      <c r="BA40" s="1040"/>
      <c r="BB40" s="1040"/>
      <c r="BC40" s="1040"/>
      <c r="BD40" s="1040"/>
      <c r="BE40" s="1030"/>
      <c r="BF40" s="1030"/>
      <c r="BG40" s="1030"/>
      <c r="BH40" s="1030"/>
      <c r="BI40" s="1031"/>
      <c r="BJ40" s="203"/>
      <c r="BK40" s="203"/>
      <c r="BL40" s="203"/>
      <c r="BM40" s="203"/>
      <c r="BN40" s="203"/>
      <c r="BO40" s="216"/>
      <c r="BP40" s="216"/>
      <c r="BQ40" s="213">
        <v>34</v>
      </c>
      <c r="BR40" s="214"/>
      <c r="BS40" s="1012" t="s">
        <v>600</v>
      </c>
      <c r="BT40" s="1013" t="s">
        <v>600</v>
      </c>
      <c r="BU40" s="1013" t="s">
        <v>600</v>
      </c>
      <c r="BV40" s="1013" t="s">
        <v>600</v>
      </c>
      <c r="BW40" s="1013" t="s">
        <v>600</v>
      </c>
      <c r="BX40" s="1013" t="s">
        <v>600</v>
      </c>
      <c r="BY40" s="1013" t="s">
        <v>600</v>
      </c>
      <c r="BZ40" s="1013" t="s">
        <v>600</v>
      </c>
      <c r="CA40" s="1013" t="s">
        <v>600</v>
      </c>
      <c r="CB40" s="1013" t="s">
        <v>600</v>
      </c>
      <c r="CC40" s="1013" t="s">
        <v>600</v>
      </c>
      <c r="CD40" s="1013" t="s">
        <v>600</v>
      </c>
      <c r="CE40" s="1013" t="s">
        <v>600</v>
      </c>
      <c r="CF40" s="1013" t="s">
        <v>600</v>
      </c>
      <c r="CG40" s="1014" t="s">
        <v>600</v>
      </c>
      <c r="CH40" s="987">
        <v>-1</v>
      </c>
      <c r="CI40" s="988"/>
      <c r="CJ40" s="988"/>
      <c r="CK40" s="988"/>
      <c r="CL40" s="989"/>
      <c r="CM40" s="987">
        <v>29</v>
      </c>
      <c r="CN40" s="988"/>
      <c r="CO40" s="988"/>
      <c r="CP40" s="988"/>
      <c r="CQ40" s="989"/>
      <c r="CR40" s="987">
        <v>0</v>
      </c>
      <c r="CS40" s="988"/>
      <c r="CT40" s="988"/>
      <c r="CU40" s="988"/>
      <c r="CV40" s="989"/>
      <c r="CW40" s="987">
        <v>6</v>
      </c>
      <c r="CX40" s="988"/>
      <c r="CY40" s="988"/>
      <c r="CZ40" s="988"/>
      <c r="DA40" s="989"/>
      <c r="DB40" s="987" t="s">
        <v>521</v>
      </c>
      <c r="DC40" s="988"/>
      <c r="DD40" s="988"/>
      <c r="DE40" s="988"/>
      <c r="DF40" s="989"/>
      <c r="DG40" s="987" t="s">
        <v>521</v>
      </c>
      <c r="DH40" s="988"/>
      <c r="DI40" s="988"/>
      <c r="DJ40" s="988"/>
      <c r="DK40" s="989"/>
      <c r="DL40" s="987" t="s">
        <v>521</v>
      </c>
      <c r="DM40" s="988"/>
      <c r="DN40" s="988"/>
      <c r="DO40" s="988"/>
      <c r="DP40" s="989"/>
      <c r="DQ40" s="987" t="s">
        <v>521</v>
      </c>
      <c r="DR40" s="988"/>
      <c r="DS40" s="988"/>
      <c r="DT40" s="988"/>
      <c r="DU40" s="989"/>
      <c r="DV40" s="990"/>
      <c r="DW40" s="991"/>
      <c r="DX40" s="991"/>
      <c r="DY40" s="991"/>
      <c r="DZ40" s="992"/>
      <c r="EA40" s="197"/>
    </row>
    <row r="41" spans="1:131" s="198" customFormat="1" ht="26.25" customHeight="1" x14ac:dyDescent="0.2">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8"/>
      <c r="AL41" s="969"/>
      <c r="AM41" s="969"/>
      <c r="AN41" s="969"/>
      <c r="AO41" s="969"/>
      <c r="AP41" s="969"/>
      <c r="AQ41" s="969"/>
      <c r="AR41" s="969"/>
      <c r="AS41" s="969"/>
      <c r="AT41" s="969"/>
      <c r="AU41" s="969"/>
      <c r="AV41" s="969"/>
      <c r="AW41" s="969"/>
      <c r="AX41" s="969"/>
      <c r="AY41" s="969"/>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2">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8"/>
      <c r="AL42" s="969"/>
      <c r="AM42" s="969"/>
      <c r="AN42" s="969"/>
      <c r="AO42" s="969"/>
      <c r="AP42" s="969"/>
      <c r="AQ42" s="969"/>
      <c r="AR42" s="969"/>
      <c r="AS42" s="969"/>
      <c r="AT42" s="969"/>
      <c r="AU42" s="969"/>
      <c r="AV42" s="969"/>
      <c r="AW42" s="969"/>
      <c r="AX42" s="969"/>
      <c r="AY42" s="969"/>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2">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8"/>
      <c r="AL43" s="969"/>
      <c r="AM43" s="969"/>
      <c r="AN43" s="969"/>
      <c r="AO43" s="969"/>
      <c r="AP43" s="969"/>
      <c r="AQ43" s="969"/>
      <c r="AR43" s="969"/>
      <c r="AS43" s="969"/>
      <c r="AT43" s="969"/>
      <c r="AU43" s="969"/>
      <c r="AV43" s="969"/>
      <c r="AW43" s="969"/>
      <c r="AX43" s="969"/>
      <c r="AY43" s="969"/>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2">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8"/>
      <c r="AL44" s="969"/>
      <c r="AM44" s="969"/>
      <c r="AN44" s="969"/>
      <c r="AO44" s="969"/>
      <c r="AP44" s="969"/>
      <c r="AQ44" s="969"/>
      <c r="AR44" s="969"/>
      <c r="AS44" s="969"/>
      <c r="AT44" s="969"/>
      <c r="AU44" s="969"/>
      <c r="AV44" s="969"/>
      <c r="AW44" s="969"/>
      <c r="AX44" s="969"/>
      <c r="AY44" s="969"/>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2">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8"/>
      <c r="AL45" s="969"/>
      <c r="AM45" s="969"/>
      <c r="AN45" s="969"/>
      <c r="AO45" s="969"/>
      <c r="AP45" s="969"/>
      <c r="AQ45" s="969"/>
      <c r="AR45" s="969"/>
      <c r="AS45" s="969"/>
      <c r="AT45" s="969"/>
      <c r="AU45" s="969"/>
      <c r="AV45" s="969"/>
      <c r="AW45" s="969"/>
      <c r="AX45" s="969"/>
      <c r="AY45" s="969"/>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2">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8"/>
      <c r="AL46" s="969"/>
      <c r="AM46" s="969"/>
      <c r="AN46" s="969"/>
      <c r="AO46" s="969"/>
      <c r="AP46" s="969"/>
      <c r="AQ46" s="969"/>
      <c r="AR46" s="969"/>
      <c r="AS46" s="969"/>
      <c r="AT46" s="969"/>
      <c r="AU46" s="969"/>
      <c r="AV46" s="969"/>
      <c r="AW46" s="969"/>
      <c r="AX46" s="969"/>
      <c r="AY46" s="969"/>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2">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8"/>
      <c r="AL47" s="969"/>
      <c r="AM47" s="969"/>
      <c r="AN47" s="969"/>
      <c r="AO47" s="969"/>
      <c r="AP47" s="969"/>
      <c r="AQ47" s="969"/>
      <c r="AR47" s="969"/>
      <c r="AS47" s="969"/>
      <c r="AT47" s="969"/>
      <c r="AU47" s="969"/>
      <c r="AV47" s="969"/>
      <c r="AW47" s="969"/>
      <c r="AX47" s="969"/>
      <c r="AY47" s="969"/>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2">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8"/>
      <c r="AL48" s="969"/>
      <c r="AM48" s="969"/>
      <c r="AN48" s="969"/>
      <c r="AO48" s="969"/>
      <c r="AP48" s="969"/>
      <c r="AQ48" s="969"/>
      <c r="AR48" s="969"/>
      <c r="AS48" s="969"/>
      <c r="AT48" s="969"/>
      <c r="AU48" s="969"/>
      <c r="AV48" s="969"/>
      <c r="AW48" s="969"/>
      <c r="AX48" s="969"/>
      <c r="AY48" s="969"/>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2">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8"/>
      <c r="AL49" s="969"/>
      <c r="AM49" s="969"/>
      <c r="AN49" s="969"/>
      <c r="AO49" s="969"/>
      <c r="AP49" s="969"/>
      <c r="AQ49" s="969"/>
      <c r="AR49" s="969"/>
      <c r="AS49" s="969"/>
      <c r="AT49" s="969"/>
      <c r="AU49" s="969"/>
      <c r="AV49" s="969"/>
      <c r="AW49" s="969"/>
      <c r="AX49" s="969"/>
      <c r="AY49" s="969"/>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2">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2">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2">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2">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2">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2">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2">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2">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2">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2">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2">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5">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2">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398</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5">
      <c r="A63" s="215" t="s">
        <v>374</v>
      </c>
      <c r="B63" s="940" t="s">
        <v>399</v>
      </c>
      <c r="C63" s="941"/>
      <c r="D63" s="941"/>
      <c r="E63" s="941"/>
      <c r="F63" s="941"/>
      <c r="G63" s="941"/>
      <c r="H63" s="941"/>
      <c r="I63" s="941"/>
      <c r="J63" s="941"/>
      <c r="K63" s="941"/>
      <c r="L63" s="941"/>
      <c r="M63" s="941"/>
      <c r="N63" s="941"/>
      <c r="O63" s="941"/>
      <c r="P63" s="942"/>
      <c r="Q63" s="959"/>
      <c r="R63" s="960"/>
      <c r="S63" s="960"/>
      <c r="T63" s="960"/>
      <c r="U63" s="960"/>
      <c r="V63" s="960"/>
      <c r="W63" s="960"/>
      <c r="X63" s="960"/>
      <c r="Y63" s="960"/>
      <c r="Z63" s="960"/>
      <c r="AA63" s="960"/>
      <c r="AB63" s="960"/>
      <c r="AC63" s="960"/>
      <c r="AD63" s="960"/>
      <c r="AE63" s="1026"/>
      <c r="AF63" s="1027">
        <v>28411</v>
      </c>
      <c r="AG63" s="961"/>
      <c r="AH63" s="961"/>
      <c r="AI63" s="961"/>
      <c r="AJ63" s="1028"/>
      <c r="AK63" s="1029"/>
      <c r="AL63" s="960"/>
      <c r="AM63" s="960"/>
      <c r="AN63" s="960"/>
      <c r="AO63" s="960"/>
      <c r="AP63" s="961">
        <v>727452</v>
      </c>
      <c r="AQ63" s="961"/>
      <c r="AR63" s="961"/>
      <c r="AS63" s="961"/>
      <c r="AT63" s="961"/>
      <c r="AU63" s="961">
        <v>267746</v>
      </c>
      <c r="AV63" s="961"/>
      <c r="AW63" s="961"/>
      <c r="AX63" s="961"/>
      <c r="AY63" s="961"/>
      <c r="AZ63" s="1023"/>
      <c r="BA63" s="1023"/>
      <c r="BB63" s="1023"/>
      <c r="BC63" s="1023"/>
      <c r="BD63" s="1023"/>
      <c r="BE63" s="957"/>
      <c r="BF63" s="957"/>
      <c r="BG63" s="957"/>
      <c r="BH63" s="957"/>
      <c r="BI63" s="958"/>
      <c r="BJ63" s="1024" t="s">
        <v>400</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5">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2">
      <c r="A66" s="993" t="s">
        <v>402</v>
      </c>
      <c r="B66" s="994"/>
      <c r="C66" s="994"/>
      <c r="D66" s="994"/>
      <c r="E66" s="994"/>
      <c r="F66" s="994"/>
      <c r="G66" s="994"/>
      <c r="H66" s="994"/>
      <c r="I66" s="994"/>
      <c r="J66" s="994"/>
      <c r="K66" s="994"/>
      <c r="L66" s="994"/>
      <c r="M66" s="994"/>
      <c r="N66" s="994"/>
      <c r="O66" s="994"/>
      <c r="P66" s="995"/>
      <c r="Q66" s="999" t="s">
        <v>403</v>
      </c>
      <c r="R66" s="1000"/>
      <c r="S66" s="1000"/>
      <c r="T66" s="1000"/>
      <c r="U66" s="1001"/>
      <c r="V66" s="999" t="s">
        <v>404</v>
      </c>
      <c r="W66" s="1000"/>
      <c r="X66" s="1000"/>
      <c r="Y66" s="1000"/>
      <c r="Z66" s="1001"/>
      <c r="AA66" s="999" t="s">
        <v>405</v>
      </c>
      <c r="AB66" s="1000"/>
      <c r="AC66" s="1000"/>
      <c r="AD66" s="1000"/>
      <c r="AE66" s="1001"/>
      <c r="AF66" s="1005" t="s">
        <v>406</v>
      </c>
      <c r="AG66" s="1006"/>
      <c r="AH66" s="1006"/>
      <c r="AI66" s="1006"/>
      <c r="AJ66" s="1007"/>
      <c r="AK66" s="999" t="s">
        <v>407</v>
      </c>
      <c r="AL66" s="994"/>
      <c r="AM66" s="994"/>
      <c r="AN66" s="994"/>
      <c r="AO66" s="995"/>
      <c r="AP66" s="999" t="s">
        <v>408</v>
      </c>
      <c r="AQ66" s="1000"/>
      <c r="AR66" s="1000"/>
      <c r="AS66" s="1000"/>
      <c r="AT66" s="1001"/>
      <c r="AU66" s="999" t="s">
        <v>409</v>
      </c>
      <c r="AV66" s="1000"/>
      <c r="AW66" s="1000"/>
      <c r="AX66" s="1000"/>
      <c r="AY66" s="1001"/>
      <c r="AZ66" s="999" t="s">
        <v>356</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2">
      <c r="A68" s="209">
        <v>1</v>
      </c>
      <c r="B68" s="983" t="s">
        <v>560</v>
      </c>
      <c r="C68" s="984"/>
      <c r="D68" s="984"/>
      <c r="E68" s="984"/>
      <c r="F68" s="984"/>
      <c r="G68" s="984"/>
      <c r="H68" s="984"/>
      <c r="I68" s="984"/>
      <c r="J68" s="984"/>
      <c r="K68" s="984"/>
      <c r="L68" s="984"/>
      <c r="M68" s="984"/>
      <c r="N68" s="984"/>
      <c r="O68" s="984"/>
      <c r="P68" s="985"/>
      <c r="Q68" s="986">
        <v>26098</v>
      </c>
      <c r="R68" s="980"/>
      <c r="S68" s="980"/>
      <c r="T68" s="980"/>
      <c r="U68" s="980"/>
      <c r="V68" s="980">
        <v>26098</v>
      </c>
      <c r="W68" s="980"/>
      <c r="X68" s="980"/>
      <c r="Y68" s="980"/>
      <c r="Z68" s="980"/>
      <c r="AA68" s="980" t="s">
        <v>521</v>
      </c>
      <c r="AB68" s="980"/>
      <c r="AC68" s="980"/>
      <c r="AD68" s="980"/>
      <c r="AE68" s="980"/>
      <c r="AF68" s="980" t="s">
        <v>521</v>
      </c>
      <c r="AG68" s="980"/>
      <c r="AH68" s="980"/>
      <c r="AI68" s="980"/>
      <c r="AJ68" s="980"/>
      <c r="AK68" s="980">
        <v>10536</v>
      </c>
      <c r="AL68" s="980"/>
      <c r="AM68" s="980"/>
      <c r="AN68" s="980"/>
      <c r="AO68" s="980"/>
      <c r="AP68" s="980" t="s">
        <v>521</v>
      </c>
      <c r="AQ68" s="980"/>
      <c r="AR68" s="980"/>
      <c r="AS68" s="980"/>
      <c r="AT68" s="980"/>
      <c r="AU68" s="980" t="s">
        <v>521</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2">
      <c r="A69" s="212">
        <v>2</v>
      </c>
      <c r="B69" s="972" t="s">
        <v>561</v>
      </c>
      <c r="C69" s="973"/>
      <c r="D69" s="973"/>
      <c r="E69" s="973"/>
      <c r="F69" s="973"/>
      <c r="G69" s="973"/>
      <c r="H69" s="973"/>
      <c r="I69" s="973"/>
      <c r="J69" s="973"/>
      <c r="K69" s="973"/>
      <c r="L69" s="973"/>
      <c r="M69" s="973"/>
      <c r="N69" s="973"/>
      <c r="O69" s="973"/>
      <c r="P69" s="974"/>
      <c r="Q69" s="975">
        <v>76</v>
      </c>
      <c r="R69" s="969"/>
      <c r="S69" s="969"/>
      <c r="T69" s="969"/>
      <c r="U69" s="969"/>
      <c r="V69" s="969">
        <v>57</v>
      </c>
      <c r="W69" s="969"/>
      <c r="X69" s="969"/>
      <c r="Y69" s="969"/>
      <c r="Z69" s="969"/>
      <c r="AA69" s="969">
        <v>19</v>
      </c>
      <c r="AB69" s="969"/>
      <c r="AC69" s="969"/>
      <c r="AD69" s="969"/>
      <c r="AE69" s="969"/>
      <c r="AF69" s="969">
        <v>19</v>
      </c>
      <c r="AG69" s="969"/>
      <c r="AH69" s="969"/>
      <c r="AI69" s="969"/>
      <c r="AJ69" s="969"/>
      <c r="AK69" s="969" t="s">
        <v>521</v>
      </c>
      <c r="AL69" s="969"/>
      <c r="AM69" s="969"/>
      <c r="AN69" s="969"/>
      <c r="AO69" s="969"/>
      <c r="AP69" s="969" t="s">
        <v>521</v>
      </c>
      <c r="AQ69" s="969"/>
      <c r="AR69" s="969"/>
      <c r="AS69" s="969"/>
      <c r="AT69" s="969"/>
      <c r="AU69" s="969" t="s">
        <v>521</v>
      </c>
      <c r="AV69" s="969"/>
      <c r="AW69" s="969"/>
      <c r="AX69" s="969"/>
      <c r="AY69" s="969"/>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2">
      <c r="A70" s="212">
        <v>3</v>
      </c>
      <c r="B70" s="972" t="s">
        <v>562</v>
      </c>
      <c r="C70" s="973"/>
      <c r="D70" s="973"/>
      <c r="E70" s="973"/>
      <c r="F70" s="973"/>
      <c r="G70" s="973"/>
      <c r="H70" s="973"/>
      <c r="I70" s="973"/>
      <c r="J70" s="973"/>
      <c r="K70" s="973"/>
      <c r="L70" s="973"/>
      <c r="M70" s="973"/>
      <c r="N70" s="973"/>
      <c r="O70" s="973"/>
      <c r="P70" s="974"/>
      <c r="Q70" s="975">
        <v>5006</v>
      </c>
      <c r="R70" s="969"/>
      <c r="S70" s="969"/>
      <c r="T70" s="969"/>
      <c r="U70" s="969"/>
      <c r="V70" s="969">
        <v>4767</v>
      </c>
      <c r="W70" s="969"/>
      <c r="X70" s="969"/>
      <c r="Y70" s="969"/>
      <c r="Z70" s="969"/>
      <c r="AA70" s="969">
        <v>239</v>
      </c>
      <c r="AB70" s="969"/>
      <c r="AC70" s="969"/>
      <c r="AD70" s="969"/>
      <c r="AE70" s="969"/>
      <c r="AF70" s="969">
        <v>239</v>
      </c>
      <c r="AG70" s="969"/>
      <c r="AH70" s="969"/>
      <c r="AI70" s="969"/>
      <c r="AJ70" s="969"/>
      <c r="AK70" s="969">
        <v>213</v>
      </c>
      <c r="AL70" s="969"/>
      <c r="AM70" s="969"/>
      <c r="AN70" s="969"/>
      <c r="AO70" s="969"/>
      <c r="AP70" s="969" t="s">
        <v>521</v>
      </c>
      <c r="AQ70" s="969"/>
      <c r="AR70" s="969"/>
      <c r="AS70" s="969"/>
      <c r="AT70" s="969"/>
      <c r="AU70" s="969" t="s">
        <v>521</v>
      </c>
      <c r="AV70" s="969"/>
      <c r="AW70" s="969"/>
      <c r="AX70" s="969"/>
      <c r="AY70" s="969"/>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2">
      <c r="A71" s="212">
        <v>4</v>
      </c>
      <c r="B71" s="972" t="s">
        <v>563</v>
      </c>
      <c r="C71" s="973"/>
      <c r="D71" s="973"/>
      <c r="E71" s="973"/>
      <c r="F71" s="973"/>
      <c r="G71" s="973"/>
      <c r="H71" s="973"/>
      <c r="I71" s="973"/>
      <c r="J71" s="973"/>
      <c r="K71" s="973"/>
      <c r="L71" s="973"/>
      <c r="M71" s="973"/>
      <c r="N71" s="973"/>
      <c r="O71" s="973"/>
      <c r="P71" s="974"/>
      <c r="Q71" s="975" t="s">
        <v>521</v>
      </c>
      <c r="R71" s="969"/>
      <c r="S71" s="969"/>
      <c r="T71" s="969"/>
      <c r="U71" s="969"/>
      <c r="V71" s="969" t="s">
        <v>521</v>
      </c>
      <c r="W71" s="969"/>
      <c r="X71" s="969"/>
      <c r="Y71" s="969"/>
      <c r="Z71" s="969"/>
      <c r="AA71" s="969" t="s">
        <v>521</v>
      </c>
      <c r="AB71" s="969"/>
      <c r="AC71" s="969"/>
      <c r="AD71" s="969"/>
      <c r="AE71" s="969"/>
      <c r="AF71" s="969">
        <v>1464</v>
      </c>
      <c r="AG71" s="969"/>
      <c r="AH71" s="969"/>
      <c r="AI71" s="969"/>
      <c r="AJ71" s="969"/>
      <c r="AK71" s="969" t="s">
        <v>521</v>
      </c>
      <c r="AL71" s="969"/>
      <c r="AM71" s="969"/>
      <c r="AN71" s="969"/>
      <c r="AO71" s="969"/>
      <c r="AP71" s="969">
        <v>17812</v>
      </c>
      <c r="AQ71" s="969"/>
      <c r="AR71" s="969"/>
      <c r="AS71" s="969"/>
      <c r="AT71" s="969"/>
      <c r="AU71" s="969" t="s">
        <v>521</v>
      </c>
      <c r="AV71" s="969"/>
      <c r="AW71" s="969"/>
      <c r="AX71" s="969"/>
      <c r="AY71" s="969"/>
      <c r="AZ71" s="970"/>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2">
      <c r="A72" s="212">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2">
      <c r="A73" s="212">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2">
      <c r="A74" s="212">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2">
      <c r="A75" s="212">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2">
      <c r="A76" s="212">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2">
      <c r="A77" s="212">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2">
      <c r="A78" s="212">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2">
      <c r="A79" s="212">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2">
      <c r="A80" s="212">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2">
      <c r="A81" s="212">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2">
      <c r="A82" s="212">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2">
      <c r="A83" s="212">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2">
      <c r="A84" s="212">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2">
      <c r="A85" s="212">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2">
      <c r="A86" s="212">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2">
      <c r="A87" s="220">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5">
      <c r="A88" s="215" t="s">
        <v>374</v>
      </c>
      <c r="B88" s="940" t="s">
        <v>410</v>
      </c>
      <c r="C88" s="941"/>
      <c r="D88" s="941"/>
      <c r="E88" s="941"/>
      <c r="F88" s="941"/>
      <c r="G88" s="941"/>
      <c r="H88" s="941"/>
      <c r="I88" s="941"/>
      <c r="J88" s="941"/>
      <c r="K88" s="941"/>
      <c r="L88" s="941"/>
      <c r="M88" s="941"/>
      <c r="N88" s="941"/>
      <c r="O88" s="941"/>
      <c r="P88" s="942"/>
      <c r="Q88" s="959"/>
      <c r="R88" s="960"/>
      <c r="S88" s="960"/>
      <c r="T88" s="960"/>
      <c r="U88" s="960"/>
      <c r="V88" s="960"/>
      <c r="W88" s="960"/>
      <c r="X88" s="960"/>
      <c r="Y88" s="960"/>
      <c r="Z88" s="960"/>
      <c r="AA88" s="960"/>
      <c r="AB88" s="960"/>
      <c r="AC88" s="960"/>
      <c r="AD88" s="960"/>
      <c r="AE88" s="960"/>
      <c r="AF88" s="961">
        <v>1722</v>
      </c>
      <c r="AG88" s="961"/>
      <c r="AH88" s="961"/>
      <c r="AI88" s="961"/>
      <c r="AJ88" s="961"/>
      <c r="AK88" s="960"/>
      <c r="AL88" s="960"/>
      <c r="AM88" s="960"/>
      <c r="AN88" s="960"/>
      <c r="AO88" s="960"/>
      <c r="AP88" s="955">
        <v>17812</v>
      </c>
      <c r="AQ88" s="947"/>
      <c r="AR88" s="947"/>
      <c r="AS88" s="947"/>
      <c r="AT88" s="948"/>
      <c r="AU88" s="946">
        <v>0</v>
      </c>
      <c r="AV88" s="947"/>
      <c r="AW88" s="947"/>
      <c r="AX88" s="947"/>
      <c r="AY88" s="956"/>
      <c r="AZ88" s="957"/>
      <c r="BA88" s="957"/>
      <c r="BB88" s="957"/>
      <c r="BC88" s="957"/>
      <c r="BD88" s="958"/>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940" t="s">
        <v>411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SUM(CR7:CV40)</f>
        <v>11518</v>
      </c>
      <c r="CS102" s="947"/>
      <c r="CT102" s="947"/>
      <c r="CU102" s="947"/>
      <c r="CV102" s="948"/>
      <c r="CW102" s="946">
        <f>SUM(CW7:DA40)</f>
        <v>2777</v>
      </c>
      <c r="CX102" s="947"/>
      <c r="CY102" s="947"/>
      <c r="CZ102" s="947"/>
      <c r="DA102" s="948"/>
      <c r="DB102" s="946">
        <f>SUM(DB7:DF40)</f>
        <v>805</v>
      </c>
      <c r="DC102" s="947"/>
      <c r="DD102" s="947"/>
      <c r="DE102" s="947"/>
      <c r="DF102" s="948"/>
      <c r="DG102" s="946">
        <f>SUM(DG7:DK40)</f>
        <v>0</v>
      </c>
      <c r="DH102" s="947"/>
      <c r="DI102" s="947"/>
      <c r="DJ102" s="947"/>
      <c r="DK102" s="948"/>
      <c r="DL102" s="946">
        <f>SUM(DL7:DP40)</f>
        <v>9074</v>
      </c>
      <c r="DM102" s="947"/>
      <c r="DN102" s="947"/>
      <c r="DO102" s="947"/>
      <c r="DP102" s="948"/>
      <c r="DQ102" s="946">
        <f>SUM(DQ7:DU40)</f>
        <v>907</v>
      </c>
      <c r="DR102" s="947"/>
      <c r="DS102" s="947"/>
      <c r="DT102" s="947"/>
      <c r="DU102" s="948"/>
      <c r="DV102" s="929"/>
      <c r="DW102" s="930"/>
      <c r="DX102" s="930"/>
      <c r="DY102" s="930"/>
      <c r="DZ102" s="93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414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34" t="s">
        <v>416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2">
      <c r="A109" s="887" t="s">
        <v>418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419</v>
      </c>
      <c r="AB109" s="888"/>
      <c r="AC109" s="888"/>
      <c r="AD109" s="888"/>
      <c r="AE109" s="889"/>
      <c r="AF109" s="890" t="s">
        <v>288</v>
      </c>
      <c r="AG109" s="888"/>
      <c r="AH109" s="888"/>
      <c r="AI109" s="888"/>
      <c r="AJ109" s="889"/>
      <c r="AK109" s="890" t="s">
        <v>287</v>
      </c>
      <c r="AL109" s="888"/>
      <c r="AM109" s="888"/>
      <c r="AN109" s="888"/>
      <c r="AO109" s="889"/>
      <c r="AP109" s="890" t="s">
        <v>420</v>
      </c>
      <c r="AQ109" s="888"/>
      <c r="AR109" s="888"/>
      <c r="AS109" s="888"/>
      <c r="AT109" s="919"/>
      <c r="AU109" s="887" t="s">
        <v>418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419</v>
      </c>
      <c r="BR109" s="888"/>
      <c r="BS109" s="888"/>
      <c r="BT109" s="888"/>
      <c r="BU109" s="889"/>
      <c r="BV109" s="890" t="s">
        <v>288</v>
      </c>
      <c r="BW109" s="888"/>
      <c r="BX109" s="888"/>
      <c r="BY109" s="888"/>
      <c r="BZ109" s="889"/>
      <c r="CA109" s="890" t="s">
        <v>287</v>
      </c>
      <c r="CB109" s="888"/>
      <c r="CC109" s="888"/>
      <c r="CD109" s="888"/>
      <c r="CE109" s="889"/>
      <c r="CF109" s="928" t="s">
        <v>420</v>
      </c>
      <c r="CG109" s="928"/>
      <c r="CH109" s="928"/>
      <c r="CI109" s="928"/>
      <c r="CJ109" s="928"/>
      <c r="CK109" s="890" t="s">
        <v>421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419</v>
      </c>
      <c r="DH109" s="888"/>
      <c r="DI109" s="888"/>
      <c r="DJ109" s="888"/>
      <c r="DK109" s="889"/>
      <c r="DL109" s="890" t="s">
        <v>288</v>
      </c>
      <c r="DM109" s="888"/>
      <c r="DN109" s="888"/>
      <c r="DO109" s="888"/>
      <c r="DP109" s="889"/>
      <c r="DQ109" s="890" t="s">
        <v>287</v>
      </c>
      <c r="DR109" s="888"/>
      <c r="DS109" s="888"/>
      <c r="DT109" s="888"/>
      <c r="DU109" s="889"/>
      <c r="DV109" s="890" t="s">
        <v>420</v>
      </c>
      <c r="DW109" s="888"/>
      <c r="DX109" s="888"/>
      <c r="DY109" s="888"/>
      <c r="DZ109" s="919"/>
    </row>
    <row r="110" spans="1:131" s="197" customFormat="1" ht="26.25" customHeight="1" x14ac:dyDescent="0.2">
      <c r="A110" s="757" t="s">
        <v>422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38928743</v>
      </c>
      <c r="AB110" s="873"/>
      <c r="AC110" s="873"/>
      <c r="AD110" s="873"/>
      <c r="AE110" s="874"/>
      <c r="AF110" s="875">
        <v>35211200</v>
      </c>
      <c r="AG110" s="873"/>
      <c r="AH110" s="873"/>
      <c r="AI110" s="873"/>
      <c r="AJ110" s="874"/>
      <c r="AK110" s="875">
        <v>33355604</v>
      </c>
      <c r="AL110" s="873"/>
      <c r="AM110" s="873"/>
      <c r="AN110" s="873"/>
      <c r="AO110" s="874"/>
      <c r="AP110" s="876">
        <v>8.6999999999999993</v>
      </c>
      <c r="AQ110" s="877"/>
      <c r="AR110" s="877"/>
      <c r="AS110" s="877"/>
      <c r="AT110" s="878"/>
      <c r="AU110" s="920" t="s">
        <v>61</v>
      </c>
      <c r="AV110" s="921"/>
      <c r="AW110" s="921"/>
      <c r="AX110" s="921"/>
      <c r="AY110" s="922"/>
      <c r="AZ110" s="816" t="s">
        <v>423</v>
      </c>
      <c r="BA110" s="758"/>
      <c r="BB110" s="758"/>
      <c r="BC110" s="758"/>
      <c r="BD110" s="758"/>
      <c r="BE110" s="758"/>
      <c r="BF110" s="758"/>
      <c r="BG110" s="758"/>
      <c r="BH110" s="758"/>
      <c r="BI110" s="758"/>
      <c r="BJ110" s="758"/>
      <c r="BK110" s="758"/>
      <c r="BL110" s="758"/>
      <c r="BM110" s="758"/>
      <c r="BN110" s="758"/>
      <c r="BO110" s="758"/>
      <c r="BP110" s="759"/>
      <c r="BQ110" s="799">
        <v>1075771513</v>
      </c>
      <c r="BR110" s="800"/>
      <c r="BS110" s="800"/>
      <c r="BT110" s="800"/>
      <c r="BU110" s="800"/>
      <c r="BV110" s="800">
        <v>1095657713</v>
      </c>
      <c r="BW110" s="800"/>
      <c r="BX110" s="800"/>
      <c r="BY110" s="800"/>
      <c r="BZ110" s="800"/>
      <c r="CA110" s="800">
        <v>1140714184</v>
      </c>
      <c r="CB110" s="800"/>
      <c r="CC110" s="800"/>
      <c r="CD110" s="800"/>
      <c r="CE110" s="800"/>
      <c r="CF110" s="861">
        <v>297</v>
      </c>
      <c r="CG110" s="862"/>
      <c r="CH110" s="862"/>
      <c r="CI110" s="862"/>
      <c r="CJ110" s="862"/>
      <c r="CK110" s="916" t="s">
        <v>424</v>
      </c>
      <c r="CL110" s="864"/>
      <c r="CM110" s="869" t="s">
        <v>425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12170134</v>
      </c>
      <c r="DH110" s="800"/>
      <c r="DI110" s="800"/>
      <c r="DJ110" s="800"/>
      <c r="DK110" s="800"/>
      <c r="DL110" s="800">
        <v>11084207</v>
      </c>
      <c r="DM110" s="800"/>
      <c r="DN110" s="800"/>
      <c r="DO110" s="800"/>
      <c r="DP110" s="800"/>
      <c r="DQ110" s="800">
        <v>10051771</v>
      </c>
      <c r="DR110" s="800"/>
      <c r="DS110" s="800"/>
      <c r="DT110" s="800"/>
      <c r="DU110" s="800"/>
      <c r="DV110" s="801">
        <v>2.6</v>
      </c>
      <c r="DW110" s="801"/>
      <c r="DX110" s="801"/>
      <c r="DY110" s="801"/>
      <c r="DZ110" s="802"/>
    </row>
    <row r="111" spans="1:131" s="197" customFormat="1" ht="26.25" customHeight="1" x14ac:dyDescent="0.2">
      <c r="A111" s="778" t="s">
        <v>426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5854584</v>
      </c>
      <c r="AB111" s="909"/>
      <c r="AC111" s="909"/>
      <c r="AD111" s="909"/>
      <c r="AE111" s="910"/>
      <c r="AF111" s="911">
        <v>4548484</v>
      </c>
      <c r="AG111" s="909"/>
      <c r="AH111" s="909"/>
      <c r="AI111" s="909"/>
      <c r="AJ111" s="910"/>
      <c r="AK111" s="911">
        <v>2694225</v>
      </c>
      <c r="AL111" s="909"/>
      <c r="AM111" s="909"/>
      <c r="AN111" s="909"/>
      <c r="AO111" s="910"/>
      <c r="AP111" s="912">
        <v>0.7</v>
      </c>
      <c r="AQ111" s="913"/>
      <c r="AR111" s="913"/>
      <c r="AS111" s="913"/>
      <c r="AT111" s="914"/>
      <c r="AU111" s="923"/>
      <c r="AV111" s="924"/>
      <c r="AW111" s="924"/>
      <c r="AX111" s="924"/>
      <c r="AY111" s="925"/>
      <c r="AZ111" s="767" t="s">
        <v>427</v>
      </c>
      <c r="BA111" s="768"/>
      <c r="BB111" s="768"/>
      <c r="BC111" s="768"/>
      <c r="BD111" s="768"/>
      <c r="BE111" s="768"/>
      <c r="BF111" s="768"/>
      <c r="BG111" s="768"/>
      <c r="BH111" s="768"/>
      <c r="BI111" s="768"/>
      <c r="BJ111" s="768"/>
      <c r="BK111" s="768"/>
      <c r="BL111" s="768"/>
      <c r="BM111" s="768"/>
      <c r="BN111" s="768"/>
      <c r="BO111" s="768"/>
      <c r="BP111" s="769"/>
      <c r="BQ111" s="770">
        <v>13261999</v>
      </c>
      <c r="BR111" s="771"/>
      <c r="BS111" s="771"/>
      <c r="BT111" s="771"/>
      <c r="BU111" s="771"/>
      <c r="BV111" s="771">
        <v>11084207</v>
      </c>
      <c r="BW111" s="771"/>
      <c r="BX111" s="771"/>
      <c r="BY111" s="771"/>
      <c r="BZ111" s="771"/>
      <c r="CA111" s="771">
        <v>10051771</v>
      </c>
      <c r="CB111" s="771"/>
      <c r="CC111" s="771"/>
      <c r="CD111" s="771"/>
      <c r="CE111" s="771"/>
      <c r="CF111" s="848">
        <v>2.6</v>
      </c>
      <c r="CG111" s="849"/>
      <c r="CH111" s="849"/>
      <c r="CI111" s="849"/>
      <c r="CJ111" s="849"/>
      <c r="CK111" s="917"/>
      <c r="CL111" s="866"/>
      <c r="CM111" s="803" t="s">
        <v>428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429</v>
      </c>
      <c r="DH111" s="771"/>
      <c r="DI111" s="771"/>
      <c r="DJ111" s="771"/>
      <c r="DK111" s="771"/>
      <c r="DL111" s="771" t="s">
        <v>429</v>
      </c>
      <c r="DM111" s="771"/>
      <c r="DN111" s="771"/>
      <c r="DO111" s="771"/>
      <c r="DP111" s="771"/>
      <c r="DQ111" s="771" t="s">
        <v>429</v>
      </c>
      <c r="DR111" s="771"/>
      <c r="DS111" s="771"/>
      <c r="DT111" s="771"/>
      <c r="DU111" s="771"/>
      <c r="DV111" s="823" t="s">
        <v>429</v>
      </c>
      <c r="DW111" s="823"/>
      <c r="DX111" s="823"/>
      <c r="DY111" s="823"/>
      <c r="DZ111" s="824"/>
    </row>
    <row r="112" spans="1:131" s="197" customFormat="1" ht="26.25" customHeight="1" x14ac:dyDescent="0.2">
      <c r="A112" s="902" t="s">
        <v>430</v>
      </c>
      <c r="B112" s="903"/>
      <c r="C112" s="768" t="s">
        <v>431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38172306</v>
      </c>
      <c r="AB112" s="784"/>
      <c r="AC112" s="784"/>
      <c r="AD112" s="784"/>
      <c r="AE112" s="785"/>
      <c r="AF112" s="786">
        <v>39507183</v>
      </c>
      <c r="AG112" s="784"/>
      <c r="AH112" s="784"/>
      <c r="AI112" s="784"/>
      <c r="AJ112" s="785"/>
      <c r="AK112" s="786">
        <v>40536402</v>
      </c>
      <c r="AL112" s="784"/>
      <c r="AM112" s="784"/>
      <c r="AN112" s="784"/>
      <c r="AO112" s="785"/>
      <c r="AP112" s="754">
        <v>10.6</v>
      </c>
      <c r="AQ112" s="755"/>
      <c r="AR112" s="755"/>
      <c r="AS112" s="755"/>
      <c r="AT112" s="756"/>
      <c r="AU112" s="923"/>
      <c r="AV112" s="924"/>
      <c r="AW112" s="924"/>
      <c r="AX112" s="924"/>
      <c r="AY112" s="925"/>
      <c r="AZ112" s="767" t="s">
        <v>432</v>
      </c>
      <c r="BA112" s="768"/>
      <c r="BB112" s="768"/>
      <c r="BC112" s="768"/>
      <c r="BD112" s="768"/>
      <c r="BE112" s="768"/>
      <c r="BF112" s="768"/>
      <c r="BG112" s="768"/>
      <c r="BH112" s="768"/>
      <c r="BI112" s="768"/>
      <c r="BJ112" s="768"/>
      <c r="BK112" s="768"/>
      <c r="BL112" s="768"/>
      <c r="BM112" s="768"/>
      <c r="BN112" s="768"/>
      <c r="BO112" s="768"/>
      <c r="BP112" s="769"/>
      <c r="BQ112" s="770">
        <v>302625401</v>
      </c>
      <c r="BR112" s="771"/>
      <c r="BS112" s="771"/>
      <c r="BT112" s="771"/>
      <c r="BU112" s="771"/>
      <c r="BV112" s="771">
        <v>287764929</v>
      </c>
      <c r="BW112" s="771"/>
      <c r="BX112" s="771"/>
      <c r="BY112" s="771"/>
      <c r="BZ112" s="771"/>
      <c r="CA112" s="771">
        <v>267745855</v>
      </c>
      <c r="CB112" s="771"/>
      <c r="CC112" s="771"/>
      <c r="CD112" s="771"/>
      <c r="CE112" s="771"/>
      <c r="CF112" s="848">
        <v>69.7</v>
      </c>
      <c r="CG112" s="849"/>
      <c r="CH112" s="849"/>
      <c r="CI112" s="849"/>
      <c r="CJ112" s="849"/>
      <c r="CK112" s="917"/>
      <c r="CL112" s="866"/>
      <c r="CM112" s="803" t="s">
        <v>433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434</v>
      </c>
      <c r="DH112" s="771"/>
      <c r="DI112" s="771"/>
      <c r="DJ112" s="771"/>
      <c r="DK112" s="771"/>
      <c r="DL112" s="771" t="s">
        <v>434</v>
      </c>
      <c r="DM112" s="771"/>
      <c r="DN112" s="771"/>
      <c r="DO112" s="771"/>
      <c r="DP112" s="771"/>
      <c r="DQ112" s="771" t="s">
        <v>434</v>
      </c>
      <c r="DR112" s="771"/>
      <c r="DS112" s="771"/>
      <c r="DT112" s="771"/>
      <c r="DU112" s="771"/>
      <c r="DV112" s="823" t="s">
        <v>434</v>
      </c>
      <c r="DW112" s="823"/>
      <c r="DX112" s="823"/>
      <c r="DY112" s="823"/>
      <c r="DZ112" s="824"/>
    </row>
    <row r="113" spans="1:130" s="197" customFormat="1" ht="26.25" customHeight="1" x14ac:dyDescent="0.2">
      <c r="A113" s="904"/>
      <c r="B113" s="905"/>
      <c r="C113" s="768" t="s">
        <v>435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26671766</v>
      </c>
      <c r="AB113" s="909"/>
      <c r="AC113" s="909"/>
      <c r="AD113" s="909"/>
      <c r="AE113" s="910"/>
      <c r="AF113" s="911">
        <v>25841151</v>
      </c>
      <c r="AG113" s="909"/>
      <c r="AH113" s="909"/>
      <c r="AI113" s="909"/>
      <c r="AJ113" s="910"/>
      <c r="AK113" s="911">
        <v>23272084</v>
      </c>
      <c r="AL113" s="909"/>
      <c r="AM113" s="909"/>
      <c r="AN113" s="909"/>
      <c r="AO113" s="910"/>
      <c r="AP113" s="912">
        <v>6.1</v>
      </c>
      <c r="AQ113" s="913"/>
      <c r="AR113" s="913"/>
      <c r="AS113" s="913"/>
      <c r="AT113" s="914"/>
      <c r="AU113" s="923"/>
      <c r="AV113" s="924"/>
      <c r="AW113" s="924"/>
      <c r="AX113" s="924"/>
      <c r="AY113" s="925"/>
      <c r="AZ113" s="767" t="s">
        <v>436</v>
      </c>
      <c r="BA113" s="768"/>
      <c r="BB113" s="768"/>
      <c r="BC113" s="768"/>
      <c r="BD113" s="768"/>
      <c r="BE113" s="768"/>
      <c r="BF113" s="768"/>
      <c r="BG113" s="768"/>
      <c r="BH113" s="768"/>
      <c r="BI113" s="768"/>
      <c r="BJ113" s="768"/>
      <c r="BK113" s="768"/>
      <c r="BL113" s="768"/>
      <c r="BM113" s="768"/>
      <c r="BN113" s="768"/>
      <c r="BO113" s="768"/>
      <c r="BP113" s="769"/>
      <c r="BQ113" s="770" t="s">
        <v>434</v>
      </c>
      <c r="BR113" s="771"/>
      <c r="BS113" s="771"/>
      <c r="BT113" s="771"/>
      <c r="BU113" s="771"/>
      <c r="BV113" s="771" t="s">
        <v>434</v>
      </c>
      <c r="BW113" s="771"/>
      <c r="BX113" s="771"/>
      <c r="BY113" s="771"/>
      <c r="BZ113" s="771"/>
      <c r="CA113" s="771" t="s">
        <v>434</v>
      </c>
      <c r="CB113" s="771"/>
      <c r="CC113" s="771"/>
      <c r="CD113" s="771"/>
      <c r="CE113" s="771"/>
      <c r="CF113" s="848" t="s">
        <v>434</v>
      </c>
      <c r="CG113" s="849"/>
      <c r="CH113" s="849"/>
      <c r="CI113" s="849"/>
      <c r="CJ113" s="849"/>
      <c r="CK113" s="917"/>
      <c r="CL113" s="866"/>
      <c r="CM113" s="803" t="s">
        <v>437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434</v>
      </c>
      <c r="DH113" s="784"/>
      <c r="DI113" s="784"/>
      <c r="DJ113" s="784"/>
      <c r="DK113" s="785"/>
      <c r="DL113" s="786" t="s">
        <v>434</v>
      </c>
      <c r="DM113" s="784"/>
      <c r="DN113" s="784"/>
      <c r="DO113" s="784"/>
      <c r="DP113" s="785"/>
      <c r="DQ113" s="786" t="s">
        <v>434</v>
      </c>
      <c r="DR113" s="784"/>
      <c r="DS113" s="784"/>
      <c r="DT113" s="784"/>
      <c r="DU113" s="785"/>
      <c r="DV113" s="754" t="s">
        <v>434</v>
      </c>
      <c r="DW113" s="755"/>
      <c r="DX113" s="755"/>
      <c r="DY113" s="755"/>
      <c r="DZ113" s="756"/>
    </row>
    <row r="114" spans="1:130" s="197" customFormat="1" ht="26.25" customHeight="1" x14ac:dyDescent="0.2">
      <c r="A114" s="904"/>
      <c r="B114" s="905"/>
      <c r="C114" s="768" t="s">
        <v>438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434</v>
      </c>
      <c r="AB114" s="784"/>
      <c r="AC114" s="784"/>
      <c r="AD114" s="784"/>
      <c r="AE114" s="785"/>
      <c r="AF114" s="786" t="s">
        <v>434</v>
      </c>
      <c r="AG114" s="784"/>
      <c r="AH114" s="784"/>
      <c r="AI114" s="784"/>
      <c r="AJ114" s="785"/>
      <c r="AK114" s="786" t="s">
        <v>434</v>
      </c>
      <c r="AL114" s="784"/>
      <c r="AM114" s="784"/>
      <c r="AN114" s="784"/>
      <c r="AO114" s="785"/>
      <c r="AP114" s="754" t="s">
        <v>434</v>
      </c>
      <c r="AQ114" s="755"/>
      <c r="AR114" s="755"/>
      <c r="AS114" s="755"/>
      <c r="AT114" s="756"/>
      <c r="AU114" s="923"/>
      <c r="AV114" s="924"/>
      <c r="AW114" s="924"/>
      <c r="AX114" s="924"/>
      <c r="AY114" s="925"/>
      <c r="AZ114" s="767" t="s">
        <v>439</v>
      </c>
      <c r="BA114" s="768"/>
      <c r="BB114" s="768"/>
      <c r="BC114" s="768"/>
      <c r="BD114" s="768"/>
      <c r="BE114" s="768"/>
      <c r="BF114" s="768"/>
      <c r="BG114" s="768"/>
      <c r="BH114" s="768"/>
      <c r="BI114" s="768"/>
      <c r="BJ114" s="768"/>
      <c r="BK114" s="768"/>
      <c r="BL114" s="768"/>
      <c r="BM114" s="768"/>
      <c r="BN114" s="768"/>
      <c r="BO114" s="768"/>
      <c r="BP114" s="769"/>
      <c r="BQ114" s="770">
        <v>95043140</v>
      </c>
      <c r="BR114" s="771"/>
      <c r="BS114" s="771"/>
      <c r="BT114" s="771"/>
      <c r="BU114" s="771"/>
      <c r="BV114" s="771">
        <v>89110930</v>
      </c>
      <c r="BW114" s="771"/>
      <c r="BX114" s="771"/>
      <c r="BY114" s="771"/>
      <c r="BZ114" s="771"/>
      <c r="CA114" s="771">
        <v>82166278</v>
      </c>
      <c r="CB114" s="771"/>
      <c r="CC114" s="771"/>
      <c r="CD114" s="771"/>
      <c r="CE114" s="771"/>
      <c r="CF114" s="848">
        <v>21.4</v>
      </c>
      <c r="CG114" s="849"/>
      <c r="CH114" s="849"/>
      <c r="CI114" s="849"/>
      <c r="CJ114" s="849"/>
      <c r="CK114" s="917"/>
      <c r="CL114" s="866"/>
      <c r="CM114" s="803" t="s">
        <v>440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434</v>
      </c>
      <c r="DH114" s="784"/>
      <c r="DI114" s="784"/>
      <c r="DJ114" s="784"/>
      <c r="DK114" s="785"/>
      <c r="DL114" s="786" t="s">
        <v>434</v>
      </c>
      <c r="DM114" s="784"/>
      <c r="DN114" s="784"/>
      <c r="DO114" s="784"/>
      <c r="DP114" s="785"/>
      <c r="DQ114" s="786" t="s">
        <v>434</v>
      </c>
      <c r="DR114" s="784"/>
      <c r="DS114" s="784"/>
      <c r="DT114" s="784"/>
      <c r="DU114" s="785"/>
      <c r="DV114" s="754" t="s">
        <v>434</v>
      </c>
      <c r="DW114" s="755"/>
      <c r="DX114" s="755"/>
      <c r="DY114" s="755"/>
      <c r="DZ114" s="756"/>
    </row>
    <row r="115" spans="1:130" s="197" customFormat="1" ht="26.25" customHeight="1" x14ac:dyDescent="0.2">
      <c r="A115" s="904"/>
      <c r="B115" s="905"/>
      <c r="C115" s="768" t="s">
        <v>441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780369</v>
      </c>
      <c r="AB115" s="909"/>
      <c r="AC115" s="909"/>
      <c r="AD115" s="909"/>
      <c r="AE115" s="910"/>
      <c r="AF115" s="911">
        <v>707808</v>
      </c>
      <c r="AG115" s="909"/>
      <c r="AH115" s="909"/>
      <c r="AI115" s="909"/>
      <c r="AJ115" s="910"/>
      <c r="AK115" s="911">
        <v>703421</v>
      </c>
      <c r="AL115" s="909"/>
      <c r="AM115" s="909"/>
      <c r="AN115" s="909"/>
      <c r="AO115" s="910"/>
      <c r="AP115" s="912">
        <v>0.2</v>
      </c>
      <c r="AQ115" s="913"/>
      <c r="AR115" s="913"/>
      <c r="AS115" s="913"/>
      <c r="AT115" s="914"/>
      <c r="AU115" s="923"/>
      <c r="AV115" s="924"/>
      <c r="AW115" s="924"/>
      <c r="AX115" s="924"/>
      <c r="AY115" s="925"/>
      <c r="AZ115" s="767" t="s">
        <v>442</v>
      </c>
      <c r="BA115" s="768"/>
      <c r="BB115" s="768"/>
      <c r="BC115" s="768"/>
      <c r="BD115" s="768"/>
      <c r="BE115" s="768"/>
      <c r="BF115" s="768"/>
      <c r="BG115" s="768"/>
      <c r="BH115" s="768"/>
      <c r="BI115" s="768"/>
      <c r="BJ115" s="768"/>
      <c r="BK115" s="768"/>
      <c r="BL115" s="768"/>
      <c r="BM115" s="768"/>
      <c r="BN115" s="768"/>
      <c r="BO115" s="768"/>
      <c r="BP115" s="769"/>
      <c r="BQ115" s="770">
        <v>1810085</v>
      </c>
      <c r="BR115" s="771"/>
      <c r="BS115" s="771"/>
      <c r="BT115" s="771"/>
      <c r="BU115" s="771"/>
      <c r="BV115" s="771">
        <v>1864283</v>
      </c>
      <c r="BW115" s="771"/>
      <c r="BX115" s="771"/>
      <c r="BY115" s="771"/>
      <c r="BZ115" s="771"/>
      <c r="CA115" s="771">
        <v>1764409</v>
      </c>
      <c r="CB115" s="771"/>
      <c r="CC115" s="771"/>
      <c r="CD115" s="771"/>
      <c r="CE115" s="771"/>
      <c r="CF115" s="848">
        <v>0.5</v>
      </c>
      <c r="CG115" s="849"/>
      <c r="CH115" s="849"/>
      <c r="CI115" s="849"/>
      <c r="CJ115" s="849"/>
      <c r="CK115" s="917"/>
      <c r="CL115" s="866"/>
      <c r="CM115" s="767" t="s">
        <v>443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435959</v>
      </c>
      <c r="DH115" s="784"/>
      <c r="DI115" s="784"/>
      <c r="DJ115" s="784"/>
      <c r="DK115" s="785"/>
      <c r="DL115" s="786" t="s">
        <v>434</v>
      </c>
      <c r="DM115" s="784"/>
      <c r="DN115" s="784"/>
      <c r="DO115" s="784"/>
      <c r="DP115" s="785"/>
      <c r="DQ115" s="786" t="s">
        <v>434</v>
      </c>
      <c r="DR115" s="784"/>
      <c r="DS115" s="784"/>
      <c r="DT115" s="784"/>
      <c r="DU115" s="785"/>
      <c r="DV115" s="754" t="s">
        <v>434</v>
      </c>
      <c r="DW115" s="755"/>
      <c r="DX115" s="755"/>
      <c r="DY115" s="755"/>
      <c r="DZ115" s="756"/>
    </row>
    <row r="116" spans="1:130" s="197" customFormat="1" ht="26.25" customHeight="1" x14ac:dyDescent="0.2">
      <c r="A116" s="906"/>
      <c r="B116" s="907"/>
      <c r="C116" s="846" t="s">
        <v>444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434</v>
      </c>
      <c r="AB116" s="784"/>
      <c r="AC116" s="784"/>
      <c r="AD116" s="784"/>
      <c r="AE116" s="785"/>
      <c r="AF116" s="786">
        <v>107</v>
      </c>
      <c r="AG116" s="784"/>
      <c r="AH116" s="784"/>
      <c r="AI116" s="784"/>
      <c r="AJ116" s="785"/>
      <c r="AK116" s="786">
        <v>117</v>
      </c>
      <c r="AL116" s="784"/>
      <c r="AM116" s="784"/>
      <c r="AN116" s="784"/>
      <c r="AO116" s="785"/>
      <c r="AP116" s="754">
        <v>0</v>
      </c>
      <c r="AQ116" s="755"/>
      <c r="AR116" s="755"/>
      <c r="AS116" s="755"/>
      <c r="AT116" s="756"/>
      <c r="AU116" s="923"/>
      <c r="AV116" s="924"/>
      <c r="AW116" s="924"/>
      <c r="AX116" s="924"/>
      <c r="AY116" s="925"/>
      <c r="AZ116" s="767" t="s">
        <v>445</v>
      </c>
      <c r="BA116" s="768"/>
      <c r="BB116" s="768"/>
      <c r="BC116" s="768"/>
      <c r="BD116" s="768"/>
      <c r="BE116" s="768"/>
      <c r="BF116" s="768"/>
      <c r="BG116" s="768"/>
      <c r="BH116" s="768"/>
      <c r="BI116" s="768"/>
      <c r="BJ116" s="768"/>
      <c r="BK116" s="768"/>
      <c r="BL116" s="768"/>
      <c r="BM116" s="768"/>
      <c r="BN116" s="768"/>
      <c r="BO116" s="768"/>
      <c r="BP116" s="769"/>
      <c r="BQ116" s="770" t="s">
        <v>434</v>
      </c>
      <c r="BR116" s="771"/>
      <c r="BS116" s="771"/>
      <c r="BT116" s="771"/>
      <c r="BU116" s="771"/>
      <c r="BV116" s="771" t="s">
        <v>434</v>
      </c>
      <c r="BW116" s="771"/>
      <c r="BX116" s="771"/>
      <c r="BY116" s="771"/>
      <c r="BZ116" s="771"/>
      <c r="CA116" s="771" t="s">
        <v>434</v>
      </c>
      <c r="CB116" s="771"/>
      <c r="CC116" s="771"/>
      <c r="CD116" s="771"/>
      <c r="CE116" s="771"/>
      <c r="CF116" s="848" t="s">
        <v>434</v>
      </c>
      <c r="CG116" s="849"/>
      <c r="CH116" s="849"/>
      <c r="CI116" s="849"/>
      <c r="CJ116" s="849"/>
      <c r="CK116" s="917"/>
      <c r="CL116" s="866"/>
      <c r="CM116" s="803" t="s">
        <v>446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434</v>
      </c>
      <c r="DH116" s="784"/>
      <c r="DI116" s="784"/>
      <c r="DJ116" s="784"/>
      <c r="DK116" s="785"/>
      <c r="DL116" s="786" t="s">
        <v>434</v>
      </c>
      <c r="DM116" s="784"/>
      <c r="DN116" s="784"/>
      <c r="DO116" s="784"/>
      <c r="DP116" s="785"/>
      <c r="DQ116" s="786" t="s">
        <v>434</v>
      </c>
      <c r="DR116" s="784"/>
      <c r="DS116" s="784"/>
      <c r="DT116" s="784"/>
      <c r="DU116" s="785"/>
      <c r="DV116" s="754" t="s">
        <v>434</v>
      </c>
      <c r="DW116" s="755"/>
      <c r="DX116" s="755"/>
      <c r="DY116" s="755"/>
      <c r="DZ116" s="756"/>
    </row>
    <row r="117" spans="1:130" s="197" customFormat="1" ht="26.25" customHeight="1" x14ac:dyDescent="0.2">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447</v>
      </c>
      <c r="Z117" s="889"/>
      <c r="AA117" s="894">
        <v>110407768</v>
      </c>
      <c r="AB117" s="895"/>
      <c r="AC117" s="895"/>
      <c r="AD117" s="895"/>
      <c r="AE117" s="896"/>
      <c r="AF117" s="898">
        <v>105815933</v>
      </c>
      <c r="AG117" s="895"/>
      <c r="AH117" s="895"/>
      <c r="AI117" s="895"/>
      <c r="AJ117" s="896"/>
      <c r="AK117" s="898">
        <v>100561853</v>
      </c>
      <c r="AL117" s="895"/>
      <c r="AM117" s="895"/>
      <c r="AN117" s="895"/>
      <c r="AO117" s="896"/>
      <c r="AP117" s="899"/>
      <c r="AQ117" s="900"/>
      <c r="AR117" s="900"/>
      <c r="AS117" s="900"/>
      <c r="AT117" s="901"/>
      <c r="AU117" s="923"/>
      <c r="AV117" s="924"/>
      <c r="AW117" s="924"/>
      <c r="AX117" s="924"/>
      <c r="AY117" s="925"/>
      <c r="AZ117" s="845" t="s">
        <v>448</v>
      </c>
      <c r="BA117" s="846"/>
      <c r="BB117" s="846"/>
      <c r="BC117" s="846"/>
      <c r="BD117" s="846"/>
      <c r="BE117" s="846"/>
      <c r="BF117" s="846"/>
      <c r="BG117" s="846"/>
      <c r="BH117" s="846"/>
      <c r="BI117" s="846"/>
      <c r="BJ117" s="846"/>
      <c r="BK117" s="846"/>
      <c r="BL117" s="846"/>
      <c r="BM117" s="846"/>
      <c r="BN117" s="846"/>
      <c r="BO117" s="846"/>
      <c r="BP117" s="847"/>
      <c r="BQ117" s="857" t="s">
        <v>449</v>
      </c>
      <c r="BR117" s="858"/>
      <c r="BS117" s="858"/>
      <c r="BT117" s="858"/>
      <c r="BU117" s="858"/>
      <c r="BV117" s="858" t="s">
        <v>449</v>
      </c>
      <c r="BW117" s="858"/>
      <c r="BX117" s="858"/>
      <c r="BY117" s="858"/>
      <c r="BZ117" s="858"/>
      <c r="CA117" s="858" t="s">
        <v>449</v>
      </c>
      <c r="CB117" s="858"/>
      <c r="CC117" s="858"/>
      <c r="CD117" s="858"/>
      <c r="CE117" s="858"/>
      <c r="CF117" s="848" t="s">
        <v>449</v>
      </c>
      <c r="CG117" s="849"/>
      <c r="CH117" s="849"/>
      <c r="CI117" s="849"/>
      <c r="CJ117" s="849"/>
      <c r="CK117" s="917"/>
      <c r="CL117" s="866"/>
      <c r="CM117" s="803" t="s">
        <v>450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449</v>
      </c>
      <c r="DH117" s="784"/>
      <c r="DI117" s="784"/>
      <c r="DJ117" s="784"/>
      <c r="DK117" s="785"/>
      <c r="DL117" s="786" t="s">
        <v>449</v>
      </c>
      <c r="DM117" s="784"/>
      <c r="DN117" s="784"/>
      <c r="DO117" s="784"/>
      <c r="DP117" s="785"/>
      <c r="DQ117" s="786" t="s">
        <v>449</v>
      </c>
      <c r="DR117" s="784"/>
      <c r="DS117" s="784"/>
      <c r="DT117" s="784"/>
      <c r="DU117" s="785"/>
      <c r="DV117" s="754" t="s">
        <v>449</v>
      </c>
      <c r="DW117" s="755"/>
      <c r="DX117" s="755"/>
      <c r="DY117" s="755"/>
      <c r="DZ117" s="756"/>
    </row>
    <row r="118" spans="1:130" s="197" customFormat="1" ht="26.25" customHeight="1" x14ac:dyDescent="0.2">
      <c r="A118" s="887" t="s">
        <v>421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419</v>
      </c>
      <c r="AB118" s="888"/>
      <c r="AC118" s="888"/>
      <c r="AD118" s="888"/>
      <c r="AE118" s="889"/>
      <c r="AF118" s="890" t="s">
        <v>288</v>
      </c>
      <c r="AG118" s="888"/>
      <c r="AH118" s="888"/>
      <c r="AI118" s="888"/>
      <c r="AJ118" s="889"/>
      <c r="AK118" s="890" t="s">
        <v>287</v>
      </c>
      <c r="AL118" s="888"/>
      <c r="AM118" s="888"/>
      <c r="AN118" s="888"/>
      <c r="AO118" s="889"/>
      <c r="AP118" s="891" t="s">
        <v>420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451</v>
      </c>
      <c r="BP118" s="838"/>
      <c r="BQ118" s="857">
        <v>1488512138</v>
      </c>
      <c r="BR118" s="858"/>
      <c r="BS118" s="858"/>
      <c r="BT118" s="858"/>
      <c r="BU118" s="858"/>
      <c r="BV118" s="858">
        <v>1485482062</v>
      </c>
      <c r="BW118" s="858"/>
      <c r="BX118" s="858"/>
      <c r="BY118" s="858"/>
      <c r="BZ118" s="858"/>
      <c r="CA118" s="858">
        <v>1502442497</v>
      </c>
      <c r="CB118" s="858"/>
      <c r="CC118" s="858"/>
      <c r="CD118" s="858"/>
      <c r="CE118" s="858"/>
      <c r="CF118" s="743"/>
      <c r="CG118" s="744"/>
      <c r="CH118" s="744"/>
      <c r="CI118" s="744"/>
      <c r="CJ118" s="841"/>
      <c r="CK118" s="917"/>
      <c r="CL118" s="866"/>
      <c r="CM118" s="803" t="s">
        <v>452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368</v>
      </c>
      <c r="DH118" s="784"/>
      <c r="DI118" s="784"/>
      <c r="DJ118" s="784"/>
      <c r="DK118" s="785"/>
      <c r="DL118" s="786" t="s">
        <v>368</v>
      </c>
      <c r="DM118" s="784"/>
      <c r="DN118" s="784"/>
      <c r="DO118" s="784"/>
      <c r="DP118" s="785"/>
      <c r="DQ118" s="786" t="s">
        <v>368</v>
      </c>
      <c r="DR118" s="784"/>
      <c r="DS118" s="784"/>
      <c r="DT118" s="784"/>
      <c r="DU118" s="785"/>
      <c r="DV118" s="754" t="s">
        <v>368</v>
      </c>
      <c r="DW118" s="755"/>
      <c r="DX118" s="755"/>
      <c r="DY118" s="755"/>
      <c r="DZ118" s="756"/>
    </row>
    <row r="119" spans="1:130" s="197" customFormat="1" ht="26.25" customHeight="1" x14ac:dyDescent="0.2">
      <c r="A119" s="863" t="s">
        <v>424</v>
      </c>
      <c r="B119" s="864"/>
      <c r="C119" s="869" t="s">
        <v>425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452416</v>
      </c>
      <c r="AB119" s="873"/>
      <c r="AC119" s="873"/>
      <c r="AD119" s="873"/>
      <c r="AE119" s="874"/>
      <c r="AF119" s="875">
        <v>379855</v>
      </c>
      <c r="AG119" s="873"/>
      <c r="AH119" s="873"/>
      <c r="AI119" s="873"/>
      <c r="AJ119" s="874"/>
      <c r="AK119" s="875">
        <v>375468</v>
      </c>
      <c r="AL119" s="873"/>
      <c r="AM119" s="873"/>
      <c r="AN119" s="873"/>
      <c r="AO119" s="874"/>
      <c r="AP119" s="876">
        <v>0.1</v>
      </c>
      <c r="AQ119" s="877"/>
      <c r="AR119" s="877"/>
      <c r="AS119" s="877"/>
      <c r="AT119" s="878"/>
      <c r="AU119" s="879" t="s">
        <v>453</v>
      </c>
      <c r="AV119" s="880"/>
      <c r="AW119" s="880"/>
      <c r="AX119" s="880"/>
      <c r="AY119" s="881"/>
      <c r="AZ119" s="816" t="s">
        <v>454</v>
      </c>
      <c r="BA119" s="758"/>
      <c r="BB119" s="758"/>
      <c r="BC119" s="758"/>
      <c r="BD119" s="758"/>
      <c r="BE119" s="758"/>
      <c r="BF119" s="758"/>
      <c r="BG119" s="758"/>
      <c r="BH119" s="758"/>
      <c r="BI119" s="758"/>
      <c r="BJ119" s="758"/>
      <c r="BK119" s="758"/>
      <c r="BL119" s="758"/>
      <c r="BM119" s="758"/>
      <c r="BN119" s="758"/>
      <c r="BO119" s="758"/>
      <c r="BP119" s="759"/>
      <c r="BQ119" s="799">
        <v>199337326</v>
      </c>
      <c r="BR119" s="800"/>
      <c r="BS119" s="800"/>
      <c r="BT119" s="800"/>
      <c r="BU119" s="800"/>
      <c r="BV119" s="800">
        <v>224261771</v>
      </c>
      <c r="BW119" s="800"/>
      <c r="BX119" s="800"/>
      <c r="BY119" s="800"/>
      <c r="BZ119" s="800"/>
      <c r="CA119" s="800">
        <v>239481539</v>
      </c>
      <c r="CB119" s="800"/>
      <c r="CC119" s="800"/>
      <c r="CD119" s="800"/>
      <c r="CE119" s="800"/>
      <c r="CF119" s="861">
        <v>62.4</v>
      </c>
      <c r="CG119" s="862"/>
      <c r="CH119" s="862"/>
      <c r="CI119" s="862"/>
      <c r="CJ119" s="862"/>
      <c r="CK119" s="918"/>
      <c r="CL119" s="868"/>
      <c r="CM119" s="825" t="s">
        <v>455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655906</v>
      </c>
      <c r="DH119" s="717"/>
      <c r="DI119" s="717"/>
      <c r="DJ119" s="717"/>
      <c r="DK119" s="718"/>
      <c r="DL119" s="719" t="s">
        <v>368</v>
      </c>
      <c r="DM119" s="717"/>
      <c r="DN119" s="717"/>
      <c r="DO119" s="717"/>
      <c r="DP119" s="718"/>
      <c r="DQ119" s="719" t="s">
        <v>368</v>
      </c>
      <c r="DR119" s="717"/>
      <c r="DS119" s="717"/>
      <c r="DT119" s="717"/>
      <c r="DU119" s="718"/>
      <c r="DV119" s="807" t="s">
        <v>368</v>
      </c>
      <c r="DW119" s="808"/>
      <c r="DX119" s="808"/>
      <c r="DY119" s="808"/>
      <c r="DZ119" s="809"/>
    </row>
    <row r="120" spans="1:130" s="197" customFormat="1" ht="26.25" customHeight="1" x14ac:dyDescent="0.2">
      <c r="A120" s="865"/>
      <c r="B120" s="866"/>
      <c r="C120" s="803" t="s">
        <v>428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368</v>
      </c>
      <c r="AB120" s="784"/>
      <c r="AC120" s="784"/>
      <c r="AD120" s="784"/>
      <c r="AE120" s="785"/>
      <c r="AF120" s="786" t="s">
        <v>368</v>
      </c>
      <c r="AG120" s="784"/>
      <c r="AH120" s="784"/>
      <c r="AI120" s="784"/>
      <c r="AJ120" s="785"/>
      <c r="AK120" s="786" t="s">
        <v>368</v>
      </c>
      <c r="AL120" s="784"/>
      <c r="AM120" s="784"/>
      <c r="AN120" s="784"/>
      <c r="AO120" s="785"/>
      <c r="AP120" s="754" t="s">
        <v>368</v>
      </c>
      <c r="AQ120" s="755"/>
      <c r="AR120" s="755"/>
      <c r="AS120" s="755"/>
      <c r="AT120" s="756"/>
      <c r="AU120" s="882"/>
      <c r="AV120" s="883"/>
      <c r="AW120" s="883"/>
      <c r="AX120" s="883"/>
      <c r="AY120" s="884"/>
      <c r="AZ120" s="767" t="s">
        <v>456</v>
      </c>
      <c r="BA120" s="768"/>
      <c r="BB120" s="768"/>
      <c r="BC120" s="768"/>
      <c r="BD120" s="768"/>
      <c r="BE120" s="768"/>
      <c r="BF120" s="768"/>
      <c r="BG120" s="768"/>
      <c r="BH120" s="768"/>
      <c r="BI120" s="768"/>
      <c r="BJ120" s="768"/>
      <c r="BK120" s="768"/>
      <c r="BL120" s="768"/>
      <c r="BM120" s="768"/>
      <c r="BN120" s="768"/>
      <c r="BO120" s="768"/>
      <c r="BP120" s="769"/>
      <c r="BQ120" s="770">
        <v>228053081</v>
      </c>
      <c r="BR120" s="771"/>
      <c r="BS120" s="771"/>
      <c r="BT120" s="771"/>
      <c r="BU120" s="771"/>
      <c r="BV120" s="771">
        <v>223207391</v>
      </c>
      <c r="BW120" s="771"/>
      <c r="BX120" s="771"/>
      <c r="BY120" s="771"/>
      <c r="BZ120" s="771"/>
      <c r="CA120" s="771">
        <v>224332429</v>
      </c>
      <c r="CB120" s="771"/>
      <c r="CC120" s="771"/>
      <c r="CD120" s="771"/>
      <c r="CE120" s="771"/>
      <c r="CF120" s="848">
        <v>58.4</v>
      </c>
      <c r="CG120" s="849"/>
      <c r="CH120" s="849"/>
      <c r="CI120" s="849"/>
      <c r="CJ120" s="849"/>
      <c r="CK120" s="850" t="s">
        <v>457</v>
      </c>
      <c r="CL120" s="810"/>
      <c r="CM120" s="810"/>
      <c r="CN120" s="810"/>
      <c r="CO120" s="811"/>
      <c r="CP120" s="854" t="s">
        <v>458</v>
      </c>
      <c r="CQ120" s="855"/>
      <c r="CR120" s="855"/>
      <c r="CS120" s="855"/>
      <c r="CT120" s="855"/>
      <c r="CU120" s="855"/>
      <c r="CV120" s="855"/>
      <c r="CW120" s="855"/>
      <c r="CX120" s="855"/>
      <c r="CY120" s="855"/>
      <c r="CZ120" s="855"/>
      <c r="DA120" s="855"/>
      <c r="DB120" s="855"/>
      <c r="DC120" s="855"/>
      <c r="DD120" s="855"/>
      <c r="DE120" s="855"/>
      <c r="DF120" s="856"/>
      <c r="DG120" s="799">
        <v>184627489</v>
      </c>
      <c r="DH120" s="800"/>
      <c r="DI120" s="800"/>
      <c r="DJ120" s="800"/>
      <c r="DK120" s="800"/>
      <c r="DL120" s="800">
        <v>179149897</v>
      </c>
      <c r="DM120" s="800"/>
      <c r="DN120" s="800"/>
      <c r="DO120" s="800"/>
      <c r="DP120" s="800"/>
      <c r="DQ120" s="800">
        <v>174454750</v>
      </c>
      <c r="DR120" s="800"/>
      <c r="DS120" s="800"/>
      <c r="DT120" s="800"/>
      <c r="DU120" s="800"/>
      <c r="DV120" s="801">
        <v>45.4</v>
      </c>
      <c r="DW120" s="801"/>
      <c r="DX120" s="801"/>
      <c r="DY120" s="801"/>
      <c r="DZ120" s="802"/>
    </row>
    <row r="121" spans="1:130" s="197" customFormat="1" ht="26.25" customHeight="1" x14ac:dyDescent="0.2">
      <c r="A121" s="865"/>
      <c r="B121" s="866"/>
      <c r="C121" s="842" t="s">
        <v>459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368</v>
      </c>
      <c r="AB121" s="784"/>
      <c r="AC121" s="784"/>
      <c r="AD121" s="784"/>
      <c r="AE121" s="785"/>
      <c r="AF121" s="786" t="s">
        <v>368</v>
      </c>
      <c r="AG121" s="784"/>
      <c r="AH121" s="784"/>
      <c r="AI121" s="784"/>
      <c r="AJ121" s="785"/>
      <c r="AK121" s="786" t="s">
        <v>368</v>
      </c>
      <c r="AL121" s="784"/>
      <c r="AM121" s="784"/>
      <c r="AN121" s="784"/>
      <c r="AO121" s="785"/>
      <c r="AP121" s="754" t="s">
        <v>368</v>
      </c>
      <c r="AQ121" s="755"/>
      <c r="AR121" s="755"/>
      <c r="AS121" s="755"/>
      <c r="AT121" s="756"/>
      <c r="AU121" s="882"/>
      <c r="AV121" s="883"/>
      <c r="AW121" s="883"/>
      <c r="AX121" s="883"/>
      <c r="AY121" s="884"/>
      <c r="AZ121" s="845" t="s">
        <v>460</v>
      </c>
      <c r="BA121" s="846"/>
      <c r="BB121" s="846"/>
      <c r="BC121" s="846"/>
      <c r="BD121" s="846"/>
      <c r="BE121" s="846"/>
      <c r="BF121" s="846"/>
      <c r="BG121" s="846"/>
      <c r="BH121" s="846"/>
      <c r="BI121" s="846"/>
      <c r="BJ121" s="846"/>
      <c r="BK121" s="846"/>
      <c r="BL121" s="846"/>
      <c r="BM121" s="846"/>
      <c r="BN121" s="846"/>
      <c r="BO121" s="846"/>
      <c r="BP121" s="847"/>
      <c r="BQ121" s="857">
        <v>719575738</v>
      </c>
      <c r="BR121" s="858"/>
      <c r="BS121" s="858"/>
      <c r="BT121" s="858"/>
      <c r="BU121" s="858"/>
      <c r="BV121" s="858">
        <v>740875246</v>
      </c>
      <c r="BW121" s="858"/>
      <c r="BX121" s="858"/>
      <c r="BY121" s="858"/>
      <c r="BZ121" s="858"/>
      <c r="CA121" s="858">
        <v>761590125</v>
      </c>
      <c r="CB121" s="858"/>
      <c r="CC121" s="858"/>
      <c r="CD121" s="858"/>
      <c r="CE121" s="858"/>
      <c r="CF121" s="859">
        <v>198.3</v>
      </c>
      <c r="CG121" s="860"/>
      <c r="CH121" s="860"/>
      <c r="CI121" s="860"/>
      <c r="CJ121" s="860"/>
      <c r="CK121" s="851"/>
      <c r="CL121" s="812"/>
      <c r="CM121" s="812"/>
      <c r="CN121" s="812"/>
      <c r="CO121" s="813"/>
      <c r="CP121" s="828" t="s">
        <v>461</v>
      </c>
      <c r="CQ121" s="829"/>
      <c r="CR121" s="829"/>
      <c r="CS121" s="829"/>
      <c r="CT121" s="829"/>
      <c r="CU121" s="829"/>
      <c r="CV121" s="829"/>
      <c r="CW121" s="829"/>
      <c r="CX121" s="829"/>
      <c r="CY121" s="829"/>
      <c r="CZ121" s="829"/>
      <c r="DA121" s="829"/>
      <c r="DB121" s="829"/>
      <c r="DC121" s="829"/>
      <c r="DD121" s="829"/>
      <c r="DE121" s="829"/>
      <c r="DF121" s="830"/>
      <c r="DG121" s="770">
        <v>89381348</v>
      </c>
      <c r="DH121" s="771"/>
      <c r="DI121" s="771"/>
      <c r="DJ121" s="771"/>
      <c r="DK121" s="771"/>
      <c r="DL121" s="771">
        <v>81092146</v>
      </c>
      <c r="DM121" s="771"/>
      <c r="DN121" s="771"/>
      <c r="DO121" s="771"/>
      <c r="DP121" s="771"/>
      <c r="DQ121" s="771">
        <v>67364868</v>
      </c>
      <c r="DR121" s="771"/>
      <c r="DS121" s="771"/>
      <c r="DT121" s="771"/>
      <c r="DU121" s="771"/>
      <c r="DV121" s="823">
        <v>17.5</v>
      </c>
      <c r="DW121" s="823"/>
      <c r="DX121" s="823"/>
      <c r="DY121" s="823"/>
      <c r="DZ121" s="824"/>
    </row>
    <row r="122" spans="1:130" s="197" customFormat="1" ht="26.25" customHeight="1" x14ac:dyDescent="0.2">
      <c r="A122" s="865"/>
      <c r="B122" s="866"/>
      <c r="C122" s="803" t="s">
        <v>440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462</v>
      </c>
      <c r="AB122" s="784"/>
      <c r="AC122" s="784"/>
      <c r="AD122" s="784"/>
      <c r="AE122" s="785"/>
      <c r="AF122" s="786" t="s">
        <v>462</v>
      </c>
      <c r="AG122" s="784"/>
      <c r="AH122" s="784"/>
      <c r="AI122" s="784"/>
      <c r="AJ122" s="785"/>
      <c r="AK122" s="786" t="s">
        <v>462</v>
      </c>
      <c r="AL122" s="784"/>
      <c r="AM122" s="784"/>
      <c r="AN122" s="784"/>
      <c r="AO122" s="785"/>
      <c r="AP122" s="754" t="s">
        <v>462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463</v>
      </c>
      <c r="BP122" s="838"/>
      <c r="BQ122" s="839">
        <v>1146966145</v>
      </c>
      <c r="BR122" s="840"/>
      <c r="BS122" s="840"/>
      <c r="BT122" s="840"/>
      <c r="BU122" s="840"/>
      <c r="BV122" s="840">
        <v>1188344408</v>
      </c>
      <c r="BW122" s="840"/>
      <c r="BX122" s="840"/>
      <c r="BY122" s="840"/>
      <c r="BZ122" s="840"/>
      <c r="CA122" s="840">
        <v>1225404093</v>
      </c>
      <c r="CB122" s="840"/>
      <c r="CC122" s="840"/>
      <c r="CD122" s="840"/>
      <c r="CE122" s="840"/>
      <c r="CF122" s="743"/>
      <c r="CG122" s="744"/>
      <c r="CH122" s="744"/>
      <c r="CI122" s="744"/>
      <c r="CJ122" s="841"/>
      <c r="CK122" s="851"/>
      <c r="CL122" s="812"/>
      <c r="CM122" s="812"/>
      <c r="CN122" s="812"/>
      <c r="CO122" s="813"/>
      <c r="CP122" s="828" t="s">
        <v>464</v>
      </c>
      <c r="CQ122" s="829"/>
      <c r="CR122" s="829"/>
      <c r="CS122" s="829"/>
      <c r="CT122" s="829"/>
      <c r="CU122" s="829"/>
      <c r="CV122" s="829"/>
      <c r="CW122" s="829"/>
      <c r="CX122" s="829"/>
      <c r="CY122" s="829"/>
      <c r="CZ122" s="829"/>
      <c r="DA122" s="829"/>
      <c r="DB122" s="829"/>
      <c r="DC122" s="829"/>
      <c r="DD122" s="829"/>
      <c r="DE122" s="829"/>
      <c r="DF122" s="830"/>
      <c r="DG122" s="770">
        <v>14851134</v>
      </c>
      <c r="DH122" s="771"/>
      <c r="DI122" s="771"/>
      <c r="DJ122" s="771"/>
      <c r="DK122" s="771"/>
      <c r="DL122" s="771">
        <v>14410908</v>
      </c>
      <c r="DM122" s="771"/>
      <c r="DN122" s="771"/>
      <c r="DO122" s="771"/>
      <c r="DP122" s="771"/>
      <c r="DQ122" s="771">
        <v>13882025</v>
      </c>
      <c r="DR122" s="771"/>
      <c r="DS122" s="771"/>
      <c r="DT122" s="771"/>
      <c r="DU122" s="771"/>
      <c r="DV122" s="823">
        <v>3.6</v>
      </c>
      <c r="DW122" s="823"/>
      <c r="DX122" s="823"/>
      <c r="DY122" s="823"/>
      <c r="DZ122" s="824"/>
    </row>
    <row r="123" spans="1:130" s="197" customFormat="1" ht="26.25" customHeight="1" thickBot="1" x14ac:dyDescent="0.25">
      <c r="A123" s="865"/>
      <c r="B123" s="866"/>
      <c r="C123" s="803" t="s">
        <v>446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465</v>
      </c>
      <c r="AB123" s="784"/>
      <c r="AC123" s="784"/>
      <c r="AD123" s="784"/>
      <c r="AE123" s="785"/>
      <c r="AF123" s="786" t="s">
        <v>465</v>
      </c>
      <c r="AG123" s="784"/>
      <c r="AH123" s="784"/>
      <c r="AI123" s="784"/>
      <c r="AJ123" s="785"/>
      <c r="AK123" s="786" t="s">
        <v>465</v>
      </c>
      <c r="AL123" s="784"/>
      <c r="AM123" s="784"/>
      <c r="AN123" s="784"/>
      <c r="AO123" s="785"/>
      <c r="AP123" s="754" t="s">
        <v>465</v>
      </c>
      <c r="AQ123" s="755"/>
      <c r="AR123" s="755"/>
      <c r="AS123" s="755"/>
      <c r="AT123" s="756"/>
      <c r="AU123" s="834" t="s">
        <v>466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90.8</v>
      </c>
      <c r="BR123" s="832"/>
      <c r="BS123" s="832"/>
      <c r="BT123" s="832"/>
      <c r="BU123" s="832"/>
      <c r="BV123" s="832">
        <v>78</v>
      </c>
      <c r="BW123" s="832"/>
      <c r="BX123" s="832"/>
      <c r="BY123" s="832"/>
      <c r="BZ123" s="832"/>
      <c r="CA123" s="832">
        <v>72.099999999999994</v>
      </c>
      <c r="CB123" s="832"/>
      <c r="CC123" s="832"/>
      <c r="CD123" s="832"/>
      <c r="CE123" s="832"/>
      <c r="CF123" s="730"/>
      <c r="CG123" s="731"/>
      <c r="CH123" s="731"/>
      <c r="CI123" s="731"/>
      <c r="CJ123" s="833"/>
      <c r="CK123" s="851"/>
      <c r="CL123" s="812"/>
      <c r="CM123" s="812"/>
      <c r="CN123" s="812"/>
      <c r="CO123" s="813"/>
      <c r="CP123" s="828" t="s">
        <v>467</v>
      </c>
      <c r="CQ123" s="829"/>
      <c r="CR123" s="829"/>
      <c r="CS123" s="829"/>
      <c r="CT123" s="829"/>
      <c r="CU123" s="829"/>
      <c r="CV123" s="829"/>
      <c r="CW123" s="829"/>
      <c r="CX123" s="829"/>
      <c r="CY123" s="829"/>
      <c r="CZ123" s="829"/>
      <c r="DA123" s="829"/>
      <c r="DB123" s="829"/>
      <c r="DC123" s="829"/>
      <c r="DD123" s="829"/>
      <c r="DE123" s="829"/>
      <c r="DF123" s="830"/>
      <c r="DG123" s="783">
        <v>8935184</v>
      </c>
      <c r="DH123" s="784"/>
      <c r="DI123" s="784"/>
      <c r="DJ123" s="784"/>
      <c r="DK123" s="785"/>
      <c r="DL123" s="786">
        <v>8395867</v>
      </c>
      <c r="DM123" s="784"/>
      <c r="DN123" s="784"/>
      <c r="DO123" s="784"/>
      <c r="DP123" s="785"/>
      <c r="DQ123" s="786">
        <v>7782567</v>
      </c>
      <c r="DR123" s="784"/>
      <c r="DS123" s="784"/>
      <c r="DT123" s="784"/>
      <c r="DU123" s="785"/>
      <c r="DV123" s="754">
        <v>2</v>
      </c>
      <c r="DW123" s="755"/>
      <c r="DX123" s="755"/>
      <c r="DY123" s="755"/>
      <c r="DZ123" s="756"/>
    </row>
    <row r="124" spans="1:130" s="197" customFormat="1" ht="26.25" customHeight="1" x14ac:dyDescent="0.2">
      <c r="A124" s="865"/>
      <c r="B124" s="866"/>
      <c r="C124" s="803" t="s">
        <v>450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468</v>
      </c>
      <c r="AB124" s="784"/>
      <c r="AC124" s="784"/>
      <c r="AD124" s="784"/>
      <c r="AE124" s="785"/>
      <c r="AF124" s="786" t="s">
        <v>468</v>
      </c>
      <c r="AG124" s="784"/>
      <c r="AH124" s="784"/>
      <c r="AI124" s="784"/>
      <c r="AJ124" s="785"/>
      <c r="AK124" s="786" t="s">
        <v>468</v>
      </c>
      <c r="AL124" s="784"/>
      <c r="AM124" s="784"/>
      <c r="AN124" s="784"/>
      <c r="AO124" s="785"/>
      <c r="AP124" s="754" t="s">
        <v>468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469</v>
      </c>
      <c r="CQ124" s="829"/>
      <c r="CR124" s="829"/>
      <c r="CS124" s="829"/>
      <c r="CT124" s="829"/>
      <c r="CU124" s="829"/>
      <c r="CV124" s="829"/>
      <c r="CW124" s="829"/>
      <c r="CX124" s="829"/>
      <c r="CY124" s="829"/>
      <c r="CZ124" s="829"/>
      <c r="DA124" s="829"/>
      <c r="DB124" s="829"/>
      <c r="DC124" s="829"/>
      <c r="DD124" s="829"/>
      <c r="DE124" s="829"/>
      <c r="DF124" s="830"/>
      <c r="DG124" s="716">
        <v>4830246</v>
      </c>
      <c r="DH124" s="717"/>
      <c r="DI124" s="717"/>
      <c r="DJ124" s="717"/>
      <c r="DK124" s="718"/>
      <c r="DL124" s="719">
        <v>4716111</v>
      </c>
      <c r="DM124" s="717"/>
      <c r="DN124" s="717"/>
      <c r="DO124" s="717"/>
      <c r="DP124" s="718"/>
      <c r="DQ124" s="719">
        <v>4261645</v>
      </c>
      <c r="DR124" s="717"/>
      <c r="DS124" s="717"/>
      <c r="DT124" s="717"/>
      <c r="DU124" s="718"/>
      <c r="DV124" s="807">
        <v>1.1000000000000001</v>
      </c>
      <c r="DW124" s="808"/>
      <c r="DX124" s="808"/>
      <c r="DY124" s="808"/>
      <c r="DZ124" s="809"/>
    </row>
    <row r="125" spans="1:130" s="197" customFormat="1" ht="26.25" customHeight="1" thickBot="1" x14ac:dyDescent="0.25">
      <c r="A125" s="865"/>
      <c r="B125" s="866"/>
      <c r="C125" s="803" t="s">
        <v>452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468</v>
      </c>
      <c r="AB125" s="784"/>
      <c r="AC125" s="784"/>
      <c r="AD125" s="784"/>
      <c r="AE125" s="785"/>
      <c r="AF125" s="786" t="s">
        <v>468</v>
      </c>
      <c r="AG125" s="784"/>
      <c r="AH125" s="784"/>
      <c r="AI125" s="784"/>
      <c r="AJ125" s="785"/>
      <c r="AK125" s="786" t="s">
        <v>468</v>
      </c>
      <c r="AL125" s="784"/>
      <c r="AM125" s="784"/>
      <c r="AN125" s="784"/>
      <c r="AO125" s="785"/>
      <c r="AP125" s="754" t="s">
        <v>468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470</v>
      </c>
      <c r="CL125" s="810"/>
      <c r="CM125" s="810"/>
      <c r="CN125" s="810"/>
      <c r="CO125" s="811"/>
      <c r="CP125" s="816" t="s">
        <v>471</v>
      </c>
      <c r="CQ125" s="758"/>
      <c r="CR125" s="758"/>
      <c r="CS125" s="758"/>
      <c r="CT125" s="758"/>
      <c r="CU125" s="758"/>
      <c r="CV125" s="758"/>
      <c r="CW125" s="758"/>
      <c r="CX125" s="758"/>
      <c r="CY125" s="758"/>
      <c r="CZ125" s="758"/>
      <c r="DA125" s="758"/>
      <c r="DB125" s="758"/>
      <c r="DC125" s="758"/>
      <c r="DD125" s="758"/>
      <c r="DE125" s="758"/>
      <c r="DF125" s="759"/>
      <c r="DG125" s="799" t="s">
        <v>468</v>
      </c>
      <c r="DH125" s="800"/>
      <c r="DI125" s="800"/>
      <c r="DJ125" s="800"/>
      <c r="DK125" s="800"/>
      <c r="DL125" s="800" t="s">
        <v>468</v>
      </c>
      <c r="DM125" s="800"/>
      <c r="DN125" s="800"/>
      <c r="DO125" s="800"/>
      <c r="DP125" s="800"/>
      <c r="DQ125" s="800" t="s">
        <v>468</v>
      </c>
      <c r="DR125" s="800"/>
      <c r="DS125" s="800"/>
      <c r="DT125" s="800"/>
      <c r="DU125" s="800"/>
      <c r="DV125" s="801" t="s">
        <v>468</v>
      </c>
      <c r="DW125" s="801"/>
      <c r="DX125" s="801"/>
      <c r="DY125" s="801"/>
      <c r="DZ125" s="802"/>
    </row>
    <row r="126" spans="1:130" s="197" customFormat="1" ht="26.25" customHeight="1" x14ac:dyDescent="0.2">
      <c r="A126" s="865"/>
      <c r="B126" s="866"/>
      <c r="C126" s="803" t="s">
        <v>455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327953</v>
      </c>
      <c r="AB126" s="784"/>
      <c r="AC126" s="784"/>
      <c r="AD126" s="784"/>
      <c r="AE126" s="785"/>
      <c r="AF126" s="786">
        <v>327953</v>
      </c>
      <c r="AG126" s="784"/>
      <c r="AH126" s="784"/>
      <c r="AI126" s="784"/>
      <c r="AJ126" s="785"/>
      <c r="AK126" s="786">
        <v>327953</v>
      </c>
      <c r="AL126" s="784"/>
      <c r="AM126" s="784"/>
      <c r="AN126" s="784"/>
      <c r="AO126" s="785"/>
      <c r="AP126" s="754">
        <v>0.1</v>
      </c>
      <c r="AQ126" s="755"/>
      <c r="AR126" s="755"/>
      <c r="AS126" s="755"/>
      <c r="AT126" s="756"/>
      <c r="AU126" s="233"/>
      <c r="AV126" s="233"/>
      <c r="AW126" s="233"/>
      <c r="AX126" s="806" t="s">
        <v>472</v>
      </c>
      <c r="AY126" s="764"/>
      <c r="AZ126" s="764"/>
      <c r="BA126" s="764"/>
      <c r="BB126" s="764"/>
      <c r="BC126" s="764"/>
      <c r="BD126" s="764"/>
      <c r="BE126" s="765"/>
      <c r="BF126" s="763" t="s">
        <v>473</v>
      </c>
      <c r="BG126" s="764"/>
      <c r="BH126" s="764"/>
      <c r="BI126" s="764"/>
      <c r="BJ126" s="764"/>
      <c r="BK126" s="764"/>
      <c r="BL126" s="765"/>
      <c r="BM126" s="763" t="s">
        <v>474</v>
      </c>
      <c r="BN126" s="764"/>
      <c r="BO126" s="764"/>
      <c r="BP126" s="764"/>
      <c r="BQ126" s="764"/>
      <c r="BR126" s="764"/>
      <c r="BS126" s="765"/>
      <c r="BT126" s="763" t="s">
        <v>475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476</v>
      </c>
      <c r="CQ126" s="768"/>
      <c r="CR126" s="768"/>
      <c r="CS126" s="768"/>
      <c r="CT126" s="768"/>
      <c r="CU126" s="768"/>
      <c r="CV126" s="768"/>
      <c r="CW126" s="768"/>
      <c r="CX126" s="768"/>
      <c r="CY126" s="768"/>
      <c r="CZ126" s="768"/>
      <c r="DA126" s="768"/>
      <c r="DB126" s="768"/>
      <c r="DC126" s="768"/>
      <c r="DD126" s="768"/>
      <c r="DE126" s="768"/>
      <c r="DF126" s="769"/>
      <c r="DG126" s="770" t="s">
        <v>468</v>
      </c>
      <c r="DH126" s="771"/>
      <c r="DI126" s="771"/>
      <c r="DJ126" s="771"/>
      <c r="DK126" s="771"/>
      <c r="DL126" s="771" t="s">
        <v>468</v>
      </c>
      <c r="DM126" s="771"/>
      <c r="DN126" s="771"/>
      <c r="DO126" s="771"/>
      <c r="DP126" s="771"/>
      <c r="DQ126" s="771" t="s">
        <v>468</v>
      </c>
      <c r="DR126" s="771"/>
      <c r="DS126" s="771"/>
      <c r="DT126" s="771"/>
      <c r="DU126" s="771"/>
      <c r="DV126" s="823" t="s">
        <v>468</v>
      </c>
      <c r="DW126" s="823"/>
      <c r="DX126" s="823"/>
      <c r="DY126" s="823"/>
      <c r="DZ126" s="824"/>
    </row>
    <row r="127" spans="1:130" s="197" customFormat="1" ht="26.25" customHeight="1" thickBot="1" x14ac:dyDescent="0.25">
      <c r="A127" s="867"/>
      <c r="B127" s="868"/>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468</v>
      </c>
      <c r="AB127" s="784"/>
      <c r="AC127" s="784"/>
      <c r="AD127" s="784"/>
      <c r="AE127" s="785"/>
      <c r="AF127" s="786" t="s">
        <v>468</v>
      </c>
      <c r="AG127" s="784"/>
      <c r="AH127" s="784"/>
      <c r="AI127" s="784"/>
      <c r="AJ127" s="785"/>
      <c r="AK127" s="786" t="s">
        <v>468</v>
      </c>
      <c r="AL127" s="784"/>
      <c r="AM127" s="784"/>
      <c r="AN127" s="784"/>
      <c r="AO127" s="785"/>
      <c r="AP127" s="754" t="s">
        <v>468</v>
      </c>
      <c r="AQ127" s="755"/>
      <c r="AR127" s="755"/>
      <c r="AS127" s="755"/>
      <c r="AT127" s="756"/>
      <c r="AU127" s="233"/>
      <c r="AV127" s="233"/>
      <c r="AW127" s="233"/>
      <c r="AX127" s="757" t="s">
        <v>478</v>
      </c>
      <c r="AY127" s="758"/>
      <c r="AZ127" s="758"/>
      <c r="BA127" s="758"/>
      <c r="BB127" s="758"/>
      <c r="BC127" s="758"/>
      <c r="BD127" s="758"/>
      <c r="BE127" s="759"/>
      <c r="BF127" s="760" t="s">
        <v>468</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479</v>
      </c>
      <c r="CQ127" s="752"/>
      <c r="CR127" s="752"/>
      <c r="CS127" s="752"/>
      <c r="CT127" s="752"/>
      <c r="CU127" s="752"/>
      <c r="CV127" s="752"/>
      <c r="CW127" s="752"/>
      <c r="CX127" s="752"/>
      <c r="CY127" s="752"/>
      <c r="CZ127" s="752"/>
      <c r="DA127" s="752"/>
      <c r="DB127" s="752"/>
      <c r="DC127" s="752"/>
      <c r="DD127" s="752"/>
      <c r="DE127" s="752"/>
      <c r="DF127" s="753"/>
      <c r="DG127" s="819">
        <v>1810085</v>
      </c>
      <c r="DH127" s="820"/>
      <c r="DI127" s="820"/>
      <c r="DJ127" s="820"/>
      <c r="DK127" s="820"/>
      <c r="DL127" s="820">
        <v>1864283</v>
      </c>
      <c r="DM127" s="820"/>
      <c r="DN127" s="820"/>
      <c r="DO127" s="820"/>
      <c r="DP127" s="820"/>
      <c r="DQ127" s="820">
        <v>1764409</v>
      </c>
      <c r="DR127" s="820"/>
      <c r="DS127" s="820"/>
      <c r="DT127" s="820"/>
      <c r="DU127" s="820"/>
      <c r="DV127" s="821">
        <v>0.5</v>
      </c>
      <c r="DW127" s="821"/>
      <c r="DX127" s="821"/>
      <c r="DY127" s="821"/>
      <c r="DZ127" s="822"/>
    </row>
    <row r="128" spans="1:130" s="197" customFormat="1" ht="26.25" customHeight="1" x14ac:dyDescent="0.2">
      <c r="A128" s="795" t="s">
        <v>480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481</v>
      </c>
      <c r="X128" s="797"/>
      <c r="Y128" s="797"/>
      <c r="Z128" s="798"/>
      <c r="AA128" s="723">
        <v>20877056</v>
      </c>
      <c r="AB128" s="724"/>
      <c r="AC128" s="724"/>
      <c r="AD128" s="724"/>
      <c r="AE128" s="725"/>
      <c r="AF128" s="726">
        <v>20213907</v>
      </c>
      <c r="AG128" s="724"/>
      <c r="AH128" s="724"/>
      <c r="AI128" s="724"/>
      <c r="AJ128" s="725"/>
      <c r="AK128" s="726">
        <v>21506272</v>
      </c>
      <c r="AL128" s="724"/>
      <c r="AM128" s="724"/>
      <c r="AN128" s="724"/>
      <c r="AO128" s="725"/>
      <c r="AP128" s="727"/>
      <c r="AQ128" s="728"/>
      <c r="AR128" s="728"/>
      <c r="AS128" s="728"/>
      <c r="AT128" s="729"/>
      <c r="AU128" s="235"/>
      <c r="AV128" s="235"/>
      <c r="AW128" s="235"/>
      <c r="AX128" s="772" t="s">
        <v>482</v>
      </c>
      <c r="AY128" s="768"/>
      <c r="AZ128" s="768"/>
      <c r="BA128" s="768"/>
      <c r="BB128" s="768"/>
      <c r="BC128" s="768"/>
      <c r="BD128" s="768"/>
      <c r="BE128" s="769"/>
      <c r="BF128" s="790" t="s">
        <v>483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484</v>
      </c>
      <c r="X129" s="781"/>
      <c r="Y129" s="781"/>
      <c r="Z129" s="782"/>
      <c r="AA129" s="783">
        <v>438931749</v>
      </c>
      <c r="AB129" s="784"/>
      <c r="AC129" s="784"/>
      <c r="AD129" s="784"/>
      <c r="AE129" s="785"/>
      <c r="AF129" s="786">
        <v>442451999</v>
      </c>
      <c r="AG129" s="784"/>
      <c r="AH129" s="784"/>
      <c r="AI129" s="784"/>
      <c r="AJ129" s="785"/>
      <c r="AK129" s="786">
        <v>445838774</v>
      </c>
      <c r="AL129" s="784"/>
      <c r="AM129" s="784"/>
      <c r="AN129" s="784"/>
      <c r="AO129" s="785"/>
      <c r="AP129" s="787"/>
      <c r="AQ129" s="788"/>
      <c r="AR129" s="788"/>
      <c r="AS129" s="788"/>
      <c r="AT129" s="789"/>
      <c r="AU129" s="235"/>
      <c r="AV129" s="235"/>
      <c r="AW129" s="235"/>
      <c r="AX129" s="772" t="s">
        <v>485</v>
      </c>
      <c r="AY129" s="768"/>
      <c r="AZ129" s="768"/>
      <c r="BA129" s="768"/>
      <c r="BB129" s="768"/>
      <c r="BC129" s="768"/>
      <c r="BD129" s="768"/>
      <c r="BE129" s="769"/>
      <c r="BF129" s="773">
        <v>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778" t="s">
        <v>486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487</v>
      </c>
      <c r="X130" s="781"/>
      <c r="Y130" s="781"/>
      <c r="Z130" s="782"/>
      <c r="AA130" s="783">
        <v>63090640</v>
      </c>
      <c r="AB130" s="784"/>
      <c r="AC130" s="784"/>
      <c r="AD130" s="784"/>
      <c r="AE130" s="785"/>
      <c r="AF130" s="786">
        <v>61744342</v>
      </c>
      <c r="AG130" s="784"/>
      <c r="AH130" s="784"/>
      <c r="AI130" s="784"/>
      <c r="AJ130" s="785"/>
      <c r="AK130" s="786">
        <v>61776894</v>
      </c>
      <c r="AL130" s="784"/>
      <c r="AM130" s="784"/>
      <c r="AN130" s="784"/>
      <c r="AO130" s="785"/>
      <c r="AP130" s="787"/>
      <c r="AQ130" s="788"/>
      <c r="AR130" s="788"/>
      <c r="AS130" s="788"/>
      <c r="AT130" s="789"/>
      <c r="AU130" s="235"/>
      <c r="AV130" s="235"/>
      <c r="AW130" s="235"/>
      <c r="AX130" s="751" t="s">
        <v>488</v>
      </c>
      <c r="AY130" s="752"/>
      <c r="AZ130" s="752"/>
      <c r="BA130" s="752"/>
      <c r="BB130" s="752"/>
      <c r="BC130" s="752"/>
      <c r="BD130" s="752"/>
      <c r="BE130" s="753"/>
      <c r="BF130" s="705">
        <v>72.099999999999994</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489</v>
      </c>
      <c r="X131" s="714"/>
      <c r="Y131" s="714"/>
      <c r="Z131" s="715"/>
      <c r="AA131" s="716">
        <v>375841109</v>
      </c>
      <c r="AB131" s="717"/>
      <c r="AC131" s="717"/>
      <c r="AD131" s="717"/>
      <c r="AE131" s="718"/>
      <c r="AF131" s="719">
        <v>380707657</v>
      </c>
      <c r="AG131" s="717"/>
      <c r="AH131" s="717"/>
      <c r="AI131" s="717"/>
      <c r="AJ131" s="718"/>
      <c r="AK131" s="719">
        <v>384061880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33" t="s">
        <v>490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491</v>
      </c>
      <c r="W132" s="737"/>
      <c r="X132" s="737"/>
      <c r="Y132" s="737"/>
      <c r="Z132" s="738"/>
      <c r="AA132" s="739">
        <v>7.0349068709999996</v>
      </c>
      <c r="AB132" s="740"/>
      <c r="AC132" s="740"/>
      <c r="AD132" s="740"/>
      <c r="AE132" s="741"/>
      <c r="AF132" s="742">
        <v>6.2666677599999998</v>
      </c>
      <c r="AG132" s="740"/>
      <c r="AH132" s="740"/>
      <c r="AI132" s="740"/>
      <c r="AJ132" s="741"/>
      <c r="AK132" s="742">
        <v>4.498932978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492</v>
      </c>
      <c r="W133" s="746"/>
      <c r="X133" s="746"/>
      <c r="Y133" s="746"/>
      <c r="Z133" s="747"/>
      <c r="AA133" s="748">
        <v>7.6</v>
      </c>
      <c r="AB133" s="749"/>
      <c r="AC133" s="749"/>
      <c r="AD133" s="749"/>
      <c r="AE133" s="750"/>
      <c r="AF133" s="748">
        <v>6.7</v>
      </c>
      <c r="AG133" s="749"/>
      <c r="AH133" s="749"/>
      <c r="AI133" s="749"/>
      <c r="AJ133" s="750"/>
      <c r="AK133" s="748">
        <v>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B15D0DCC-201E-49AE-A133-B10215D2CD0B}" scale="55" fitToPage="1" hiddenRows="1" hiddenColumns="1" topLeftCell="A55">
      <selection activeCell="BM8" sqref="BM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2" customWidth="1"/>
    <col min="37" max="16384" width="9" style="241" hidden="1"/>
  </cols>
  <sheetData>
    <row r="1" spans="1:36"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979D" sheet="1" objects="1" scenarios="1"/>
  <dataConsolidate/>
  <customSheetViews>
    <customSheetView guid="{B15D0DCC-201E-49AE-A133-B10215D2CD0B}" scale="55" showPageBreaks="1" showGridLines="0" fitToPage="1" hiddenRows="1" hiddenColumns="1" view="pageBreakPreview" topLeftCell="A7">
      <selection activeCell="R49" sqref="R49"/>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row r="3" spans="2:34" ht="13.2" x14ac:dyDescent="0.2"/>
    <row r="4" spans="2:34" ht="13.2" x14ac:dyDescent="0.2">
      <c r="R4" s="241"/>
      <c r="S4" s="241"/>
      <c r="T4" s="241"/>
      <c r="U4" s="241"/>
      <c r="V4" s="241"/>
      <c r="W4" s="241"/>
      <c r="X4" s="241"/>
      <c r="Y4" s="241"/>
      <c r="Z4" s="241"/>
      <c r="AA4" s="241"/>
      <c r="AB4" s="241"/>
      <c r="AC4" s="241"/>
      <c r="AD4" s="241"/>
      <c r="AE4" s="241"/>
      <c r="AF4" s="241"/>
      <c r="AG4" s="241"/>
      <c r="AH4" s="241"/>
    </row>
    <row r="5" spans="2:34" ht="13.2" x14ac:dyDescent="0.2">
      <c r="R5" s="241"/>
      <c r="S5" s="241"/>
      <c r="T5" s="241"/>
      <c r="U5" s="241"/>
      <c r="V5" s="241"/>
      <c r="W5" s="241"/>
      <c r="X5" s="241"/>
      <c r="Y5" s="241"/>
      <c r="Z5" s="241"/>
      <c r="AA5" s="241"/>
      <c r="AB5" s="241"/>
      <c r="AC5" s="241"/>
      <c r="AD5" s="241"/>
      <c r="AE5" s="241"/>
      <c r="AF5" s="241"/>
      <c r="AG5" s="241"/>
      <c r="AH5" s="24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979D" sheet="1" objects="1" scenarios="1"/>
  <dataConsolidate/>
  <customSheetViews>
    <customSheetView guid="{B15D0DCC-201E-49AE-A133-B10215D2CD0B}" scale="55" showGridLines="0" fitToPage="1" hiddenRows="1" hiddenColumns="1" topLeftCell="A25">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43" customWidth="1"/>
    <col min="7" max="8" width="15.88671875" style="243" customWidth="1"/>
    <col min="9" max="9" width="16.109375" style="243" customWidth="1"/>
    <col min="10" max="10" width="17.88671875" style="243" customWidth="1"/>
    <col min="11"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493</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494</v>
      </c>
      <c r="H6" s="249"/>
      <c r="I6" s="249"/>
      <c r="J6" s="249"/>
      <c r="K6" s="244"/>
      <c r="L6" s="244"/>
      <c r="M6" s="244"/>
      <c r="N6" s="244"/>
    </row>
    <row r="7" spans="1:16" ht="13.2" x14ac:dyDescent="0.2">
      <c r="A7" s="248"/>
      <c r="B7" s="244"/>
      <c r="C7" s="244"/>
      <c r="D7" s="244"/>
      <c r="E7" s="244"/>
      <c r="F7" s="244"/>
      <c r="G7" s="251"/>
      <c r="H7" s="252"/>
      <c r="I7" s="252"/>
      <c r="J7" s="253"/>
      <c r="K7" s="1121" t="s">
        <v>495</v>
      </c>
      <c r="L7" s="254"/>
      <c r="M7" s="255" t="s">
        <v>496</v>
      </c>
      <c r="N7" s="256"/>
    </row>
    <row r="8" spans="1:16" ht="13.2" x14ac:dyDescent="0.2">
      <c r="A8" s="248"/>
      <c r="B8" s="244"/>
      <c r="C8" s="244"/>
      <c r="D8" s="244"/>
      <c r="E8" s="244"/>
      <c r="F8" s="244"/>
      <c r="G8" s="257"/>
      <c r="H8" s="258"/>
      <c r="I8" s="258"/>
      <c r="J8" s="259"/>
      <c r="K8" s="1122"/>
      <c r="L8" s="260" t="s">
        <v>497</v>
      </c>
      <c r="M8" s="261" t="s">
        <v>498</v>
      </c>
      <c r="N8" s="262" t="s">
        <v>499</v>
      </c>
    </row>
    <row r="9" spans="1:16" ht="13.2" x14ac:dyDescent="0.2">
      <c r="A9" s="248"/>
      <c r="B9" s="244"/>
      <c r="C9" s="244"/>
      <c r="D9" s="244"/>
      <c r="E9" s="244"/>
      <c r="F9" s="244"/>
      <c r="G9" s="1135" t="s">
        <v>500</v>
      </c>
      <c r="H9" s="1136"/>
      <c r="I9" s="1136"/>
      <c r="J9" s="1137"/>
      <c r="K9" s="263">
        <v>94876388</v>
      </c>
      <c r="L9" s="264">
        <v>49006</v>
      </c>
      <c r="M9" s="265">
        <v>63107</v>
      </c>
      <c r="N9" s="266">
        <v>-22.3</v>
      </c>
    </row>
    <row r="10" spans="1:16" ht="13.2" x14ac:dyDescent="0.2">
      <c r="A10" s="248"/>
      <c r="B10" s="244"/>
      <c r="C10" s="244"/>
      <c r="D10" s="244"/>
      <c r="E10" s="244"/>
      <c r="F10" s="244"/>
      <c r="G10" s="1135" t="s">
        <v>501</v>
      </c>
      <c r="H10" s="1136"/>
      <c r="I10" s="1136"/>
      <c r="J10" s="1137"/>
      <c r="K10" s="267">
        <v>1088727</v>
      </c>
      <c r="L10" s="268">
        <v>562</v>
      </c>
      <c r="M10" s="269">
        <v>1396</v>
      </c>
      <c r="N10" s="270">
        <v>-59.7</v>
      </c>
    </row>
    <row r="11" spans="1:16" ht="13.5" customHeight="1" x14ac:dyDescent="0.2">
      <c r="A11" s="248"/>
      <c r="B11" s="244"/>
      <c r="C11" s="244"/>
      <c r="D11" s="244"/>
      <c r="E11" s="244"/>
      <c r="F11" s="244"/>
      <c r="G11" s="1135" t="s">
        <v>502</v>
      </c>
      <c r="H11" s="1136"/>
      <c r="I11" s="1136"/>
      <c r="J11" s="1137"/>
      <c r="K11" s="267">
        <v>19947</v>
      </c>
      <c r="L11" s="268">
        <v>10</v>
      </c>
      <c r="M11" s="269">
        <v>49</v>
      </c>
      <c r="N11" s="270">
        <v>-79.599999999999994</v>
      </c>
    </row>
    <row r="12" spans="1:16" ht="13.5" customHeight="1" x14ac:dyDescent="0.2">
      <c r="A12" s="248"/>
      <c r="B12" s="244"/>
      <c r="C12" s="244"/>
      <c r="D12" s="244"/>
      <c r="E12" s="244"/>
      <c r="F12" s="244"/>
      <c r="G12" s="1135" t="s">
        <v>503</v>
      </c>
      <c r="H12" s="1136"/>
      <c r="I12" s="1136"/>
      <c r="J12" s="1137"/>
      <c r="K12" s="267">
        <v>2486399</v>
      </c>
      <c r="L12" s="268">
        <v>1284</v>
      </c>
      <c r="M12" s="269">
        <v>1372</v>
      </c>
      <c r="N12" s="270">
        <v>-6.4</v>
      </c>
    </row>
    <row r="13" spans="1:16" ht="13.5" customHeight="1" x14ac:dyDescent="0.2">
      <c r="A13" s="248"/>
      <c r="B13" s="244"/>
      <c r="C13" s="244"/>
      <c r="D13" s="244"/>
      <c r="E13" s="244"/>
      <c r="F13" s="244"/>
      <c r="G13" s="1135" t="s">
        <v>504</v>
      </c>
      <c r="H13" s="1136"/>
      <c r="I13" s="1136"/>
      <c r="J13" s="1137"/>
      <c r="K13" s="267">
        <v>48439</v>
      </c>
      <c r="L13" s="268">
        <v>25</v>
      </c>
      <c r="M13" s="269">
        <v>15</v>
      </c>
      <c r="N13" s="270">
        <v>66.7</v>
      </c>
    </row>
    <row r="14" spans="1:16" ht="13.5" customHeight="1" x14ac:dyDescent="0.2">
      <c r="A14" s="248"/>
      <c r="B14" s="244"/>
      <c r="C14" s="244"/>
      <c r="D14" s="244"/>
      <c r="E14" s="244"/>
      <c r="F14" s="244"/>
      <c r="G14" s="1135" t="s">
        <v>505</v>
      </c>
      <c r="H14" s="1136"/>
      <c r="I14" s="1136"/>
      <c r="J14" s="1137"/>
      <c r="K14" s="267">
        <v>3835221</v>
      </c>
      <c r="L14" s="268">
        <v>1981</v>
      </c>
      <c r="M14" s="269">
        <v>1866</v>
      </c>
      <c r="N14" s="270">
        <v>6.2</v>
      </c>
    </row>
    <row r="15" spans="1:16" ht="13.5" customHeight="1" x14ac:dyDescent="0.2">
      <c r="A15" s="248"/>
      <c r="B15" s="244"/>
      <c r="C15" s="244"/>
      <c r="D15" s="244"/>
      <c r="E15" s="244"/>
      <c r="F15" s="244"/>
      <c r="G15" s="1135" t="s">
        <v>506</v>
      </c>
      <c r="H15" s="1136"/>
      <c r="I15" s="1136"/>
      <c r="J15" s="1137"/>
      <c r="K15" s="267">
        <v>1496732</v>
      </c>
      <c r="L15" s="268">
        <v>773</v>
      </c>
      <c r="M15" s="269">
        <v>1215</v>
      </c>
      <c r="N15" s="270">
        <v>-36.4</v>
      </c>
    </row>
    <row r="16" spans="1:16" ht="13.2" x14ac:dyDescent="0.2">
      <c r="A16" s="248"/>
      <c r="B16" s="244"/>
      <c r="C16" s="244"/>
      <c r="D16" s="244"/>
      <c r="E16" s="244"/>
      <c r="F16" s="244"/>
      <c r="G16" s="1138" t="s">
        <v>507</v>
      </c>
      <c r="H16" s="1139"/>
      <c r="I16" s="1139"/>
      <c r="J16" s="1140"/>
      <c r="K16" s="268">
        <v>-8803627</v>
      </c>
      <c r="L16" s="268">
        <v>-4547</v>
      </c>
      <c r="M16" s="269">
        <v>-5468</v>
      </c>
      <c r="N16" s="270">
        <v>-16.8</v>
      </c>
    </row>
    <row r="17" spans="1:16" ht="13.2" x14ac:dyDescent="0.2">
      <c r="A17" s="248"/>
      <c r="B17" s="244"/>
      <c r="C17" s="244"/>
      <c r="D17" s="244"/>
      <c r="E17" s="244"/>
      <c r="F17" s="244"/>
      <c r="G17" s="1138" t="s">
        <v>171</v>
      </c>
      <c r="H17" s="1139"/>
      <c r="I17" s="1139"/>
      <c r="J17" s="1140"/>
      <c r="K17" s="268">
        <v>95048226</v>
      </c>
      <c r="L17" s="268">
        <v>49095</v>
      </c>
      <c r="M17" s="269">
        <v>63553</v>
      </c>
      <c r="N17" s="270">
        <v>-22.7</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508</v>
      </c>
      <c r="H19" s="244"/>
      <c r="I19" s="244"/>
      <c r="J19" s="244"/>
      <c r="K19" s="244"/>
      <c r="L19" s="244"/>
      <c r="M19" s="244"/>
      <c r="N19" s="244"/>
    </row>
    <row r="20" spans="1:16" ht="13.2" x14ac:dyDescent="0.2">
      <c r="A20" s="248"/>
      <c r="B20" s="244"/>
      <c r="C20" s="244"/>
      <c r="D20" s="244"/>
      <c r="E20" s="244"/>
      <c r="F20" s="244"/>
      <c r="G20" s="272"/>
      <c r="H20" s="273"/>
      <c r="I20" s="273"/>
      <c r="J20" s="274"/>
      <c r="K20" s="275" t="s">
        <v>509</v>
      </c>
      <c r="L20" s="276" t="s">
        <v>510</v>
      </c>
      <c r="M20" s="277" t="s">
        <v>511</v>
      </c>
      <c r="N20" s="278"/>
    </row>
    <row r="21" spans="1:16" s="284" customFormat="1" ht="13.2" x14ac:dyDescent="0.2">
      <c r="A21" s="279"/>
      <c r="B21" s="249"/>
      <c r="C21" s="249"/>
      <c r="D21" s="249"/>
      <c r="E21" s="249"/>
      <c r="F21" s="249"/>
      <c r="G21" s="1132" t="s">
        <v>512</v>
      </c>
      <c r="H21" s="1133"/>
      <c r="I21" s="1133"/>
      <c r="J21" s="1134"/>
      <c r="K21" s="280">
        <v>5.62</v>
      </c>
      <c r="L21" s="281">
        <v>6.55</v>
      </c>
      <c r="M21" s="282">
        <v>-0.93</v>
      </c>
      <c r="N21" s="249"/>
      <c r="O21" s="283"/>
      <c r="P21" s="279"/>
    </row>
    <row r="22" spans="1:16" s="284" customFormat="1" ht="13.2" x14ac:dyDescent="0.2">
      <c r="A22" s="279"/>
      <c r="B22" s="249"/>
      <c r="C22" s="249"/>
      <c r="D22" s="249"/>
      <c r="E22" s="249"/>
      <c r="F22" s="249"/>
      <c r="G22" s="1132" t="s">
        <v>513</v>
      </c>
      <c r="H22" s="1133"/>
      <c r="I22" s="1133"/>
      <c r="J22" s="1134"/>
      <c r="K22" s="285">
        <v>100.2</v>
      </c>
      <c r="L22" s="286">
        <v>101.2</v>
      </c>
      <c r="M22" s="287">
        <v>-1</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514</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515</v>
      </c>
      <c r="H29" s="249"/>
      <c r="I29" s="249"/>
      <c r="J29" s="249"/>
      <c r="K29" s="244"/>
      <c r="L29" s="244"/>
      <c r="M29" s="244"/>
      <c r="N29" s="244"/>
      <c r="O29" s="293"/>
    </row>
    <row r="30" spans="1:16" ht="13.2" x14ac:dyDescent="0.2">
      <c r="A30" s="248"/>
      <c r="B30" s="244"/>
      <c r="C30" s="244"/>
      <c r="D30" s="244"/>
      <c r="E30" s="244"/>
      <c r="F30" s="244"/>
      <c r="G30" s="251"/>
      <c r="H30" s="252"/>
      <c r="I30" s="252"/>
      <c r="J30" s="253"/>
      <c r="K30" s="1121" t="s">
        <v>495</v>
      </c>
      <c r="L30" s="254"/>
      <c r="M30" s="255" t="s">
        <v>496</v>
      </c>
      <c r="N30" s="256"/>
    </row>
    <row r="31" spans="1:16" ht="13.2" x14ac:dyDescent="0.2">
      <c r="A31" s="248"/>
      <c r="B31" s="244"/>
      <c r="C31" s="244"/>
      <c r="D31" s="244"/>
      <c r="E31" s="244"/>
      <c r="F31" s="244"/>
      <c r="G31" s="257"/>
      <c r="H31" s="258"/>
      <c r="I31" s="258"/>
      <c r="J31" s="259"/>
      <c r="K31" s="1122"/>
      <c r="L31" s="260" t="s">
        <v>497</v>
      </c>
      <c r="M31" s="261" t="s">
        <v>498</v>
      </c>
      <c r="N31" s="262" t="s">
        <v>499</v>
      </c>
    </row>
    <row r="32" spans="1:16" ht="27" customHeight="1" x14ac:dyDescent="0.2">
      <c r="A32" s="248"/>
      <c r="B32" s="244"/>
      <c r="C32" s="244"/>
      <c r="D32" s="244"/>
      <c r="E32" s="244"/>
      <c r="F32" s="244"/>
      <c r="G32" s="1123" t="s">
        <v>516</v>
      </c>
      <c r="H32" s="1124"/>
      <c r="I32" s="1124"/>
      <c r="J32" s="1125"/>
      <c r="K32" s="294">
        <v>33355604</v>
      </c>
      <c r="L32" s="294">
        <v>17229</v>
      </c>
      <c r="M32" s="295">
        <v>34659</v>
      </c>
      <c r="N32" s="296">
        <v>-50.3</v>
      </c>
    </row>
    <row r="33" spans="1:16" ht="13.5" customHeight="1" x14ac:dyDescent="0.2">
      <c r="A33" s="248"/>
      <c r="B33" s="244"/>
      <c r="C33" s="244"/>
      <c r="D33" s="244"/>
      <c r="E33" s="244"/>
      <c r="F33" s="244"/>
      <c r="G33" s="1123" t="s">
        <v>517</v>
      </c>
      <c r="H33" s="1124"/>
      <c r="I33" s="1124"/>
      <c r="J33" s="1125"/>
      <c r="K33" s="294">
        <v>2694225</v>
      </c>
      <c r="L33" s="294">
        <v>1392</v>
      </c>
      <c r="M33" s="295">
        <v>4073</v>
      </c>
      <c r="N33" s="296">
        <v>-65.8</v>
      </c>
    </row>
    <row r="34" spans="1:16" ht="27" customHeight="1" x14ac:dyDescent="0.2">
      <c r="A34" s="248"/>
      <c r="B34" s="244"/>
      <c r="C34" s="244"/>
      <c r="D34" s="244"/>
      <c r="E34" s="244"/>
      <c r="F34" s="244"/>
      <c r="G34" s="1123" t="s">
        <v>518</v>
      </c>
      <c r="H34" s="1124"/>
      <c r="I34" s="1124"/>
      <c r="J34" s="1125"/>
      <c r="K34" s="294">
        <v>40536402</v>
      </c>
      <c r="L34" s="294">
        <v>20938</v>
      </c>
      <c r="M34" s="295">
        <v>20339</v>
      </c>
      <c r="N34" s="296">
        <v>2.9</v>
      </c>
    </row>
    <row r="35" spans="1:16" ht="27" customHeight="1" x14ac:dyDescent="0.2">
      <c r="A35" s="248"/>
      <c r="B35" s="244"/>
      <c r="C35" s="244"/>
      <c r="D35" s="244"/>
      <c r="E35" s="244"/>
      <c r="F35" s="244"/>
      <c r="G35" s="1123" t="s">
        <v>519</v>
      </c>
      <c r="H35" s="1124"/>
      <c r="I35" s="1124"/>
      <c r="J35" s="1125"/>
      <c r="K35" s="294">
        <v>23272084</v>
      </c>
      <c r="L35" s="294">
        <v>12021</v>
      </c>
      <c r="M35" s="295">
        <v>13347</v>
      </c>
      <c r="N35" s="296">
        <v>-9.9</v>
      </c>
    </row>
    <row r="36" spans="1:16" ht="27" customHeight="1" x14ac:dyDescent="0.2">
      <c r="A36" s="248"/>
      <c r="B36" s="244"/>
      <c r="C36" s="244"/>
      <c r="D36" s="244"/>
      <c r="E36" s="244"/>
      <c r="F36" s="244"/>
      <c r="G36" s="1123" t="s">
        <v>520</v>
      </c>
      <c r="H36" s="1124"/>
      <c r="I36" s="1124"/>
      <c r="J36" s="1125"/>
      <c r="K36" s="294" t="s">
        <v>521</v>
      </c>
      <c r="L36" s="294" t="s">
        <v>521</v>
      </c>
      <c r="M36" s="295">
        <v>214</v>
      </c>
      <c r="N36" s="296" t="s">
        <v>521</v>
      </c>
    </row>
    <row r="37" spans="1:16" ht="13.5" customHeight="1" x14ac:dyDescent="0.2">
      <c r="A37" s="248"/>
      <c r="B37" s="244"/>
      <c r="C37" s="244"/>
      <c r="D37" s="244"/>
      <c r="E37" s="244"/>
      <c r="F37" s="244"/>
      <c r="G37" s="1123" t="s">
        <v>522</v>
      </c>
      <c r="H37" s="1124"/>
      <c r="I37" s="1124"/>
      <c r="J37" s="1125"/>
      <c r="K37" s="294">
        <v>703421</v>
      </c>
      <c r="L37" s="294">
        <v>363</v>
      </c>
      <c r="M37" s="295">
        <v>1185</v>
      </c>
      <c r="N37" s="296">
        <v>-69.400000000000006</v>
      </c>
    </row>
    <row r="38" spans="1:16" ht="27" customHeight="1" x14ac:dyDescent="0.2">
      <c r="A38" s="248"/>
      <c r="B38" s="244"/>
      <c r="C38" s="244"/>
      <c r="D38" s="244"/>
      <c r="E38" s="244"/>
      <c r="F38" s="244"/>
      <c r="G38" s="1126" t="s">
        <v>523</v>
      </c>
      <c r="H38" s="1127"/>
      <c r="I38" s="1127"/>
      <c r="J38" s="1128"/>
      <c r="K38" s="297">
        <v>117</v>
      </c>
      <c r="L38" s="297">
        <v>0</v>
      </c>
      <c r="M38" s="298">
        <v>8</v>
      </c>
      <c r="N38" s="299">
        <v>-100</v>
      </c>
      <c r="O38" s="293"/>
    </row>
    <row r="39" spans="1:16" ht="13.2" x14ac:dyDescent="0.2">
      <c r="A39" s="248"/>
      <c r="B39" s="244"/>
      <c r="C39" s="244"/>
      <c r="D39" s="244"/>
      <c r="E39" s="244"/>
      <c r="F39" s="244"/>
      <c r="G39" s="1126" t="s">
        <v>524</v>
      </c>
      <c r="H39" s="1127"/>
      <c r="I39" s="1127"/>
      <c r="J39" s="1128"/>
      <c r="K39" s="300">
        <v>-21506272</v>
      </c>
      <c r="L39" s="300">
        <v>-11109</v>
      </c>
      <c r="M39" s="301">
        <v>-16624</v>
      </c>
      <c r="N39" s="302">
        <v>-33.200000000000003</v>
      </c>
      <c r="O39" s="293"/>
    </row>
    <row r="40" spans="1:16" ht="27" customHeight="1" x14ac:dyDescent="0.2">
      <c r="A40" s="248"/>
      <c r="B40" s="244"/>
      <c r="C40" s="244"/>
      <c r="D40" s="244"/>
      <c r="E40" s="244"/>
      <c r="F40" s="244"/>
      <c r="G40" s="1123" t="s">
        <v>525</v>
      </c>
      <c r="H40" s="1124"/>
      <c r="I40" s="1124"/>
      <c r="J40" s="1125"/>
      <c r="K40" s="300">
        <v>-61776894</v>
      </c>
      <c r="L40" s="300">
        <v>-31909</v>
      </c>
      <c r="M40" s="301">
        <v>-34764</v>
      </c>
      <c r="N40" s="302">
        <v>-8.1999999999999993</v>
      </c>
      <c r="O40" s="293"/>
    </row>
    <row r="41" spans="1:16" ht="13.2" x14ac:dyDescent="0.2">
      <c r="A41" s="248"/>
      <c r="B41" s="244"/>
      <c r="C41" s="244"/>
      <c r="D41" s="244"/>
      <c r="E41" s="244"/>
      <c r="F41" s="244"/>
      <c r="G41" s="1129" t="s">
        <v>282</v>
      </c>
      <c r="H41" s="1130"/>
      <c r="I41" s="1130"/>
      <c r="J41" s="1131"/>
      <c r="K41" s="294">
        <v>17278687</v>
      </c>
      <c r="L41" s="300">
        <v>8925</v>
      </c>
      <c r="M41" s="301">
        <v>22437</v>
      </c>
      <c r="N41" s="302">
        <v>-60.2</v>
      </c>
      <c r="O41" s="293"/>
    </row>
    <row r="42" spans="1:16" ht="13.2" x14ac:dyDescent="0.2">
      <c r="A42" s="248"/>
      <c r="B42" s="244"/>
      <c r="C42" s="244"/>
      <c r="D42" s="244"/>
      <c r="E42" s="244"/>
      <c r="F42" s="244"/>
      <c r="G42" s="303" t="s">
        <v>526</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527</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528</v>
      </c>
      <c r="H48" s="308"/>
      <c r="I48" s="308"/>
      <c r="J48" s="308"/>
      <c r="K48" s="308"/>
      <c r="L48" s="308"/>
      <c r="M48" s="309"/>
      <c r="N48" s="308"/>
    </row>
    <row r="49" spans="1:14" ht="13.5" customHeight="1" x14ac:dyDescent="0.2">
      <c r="A49" s="248"/>
      <c r="B49" s="244"/>
      <c r="C49" s="244"/>
      <c r="D49" s="244"/>
      <c r="E49" s="244"/>
      <c r="F49" s="244"/>
      <c r="G49" s="310"/>
      <c r="H49" s="311"/>
      <c r="I49" s="1116" t="s">
        <v>495</v>
      </c>
      <c r="J49" s="1118" t="s">
        <v>529</v>
      </c>
      <c r="K49" s="1119"/>
      <c r="L49" s="1119"/>
      <c r="M49" s="1119"/>
      <c r="N49" s="1120"/>
    </row>
    <row r="50" spans="1:14" ht="13.2" x14ac:dyDescent="0.2">
      <c r="A50" s="248"/>
      <c r="B50" s="244"/>
      <c r="C50" s="244"/>
      <c r="D50" s="244"/>
      <c r="E50" s="244"/>
      <c r="F50" s="244"/>
      <c r="G50" s="312"/>
      <c r="H50" s="313"/>
      <c r="I50" s="1117"/>
      <c r="J50" s="314" t="s">
        <v>530</v>
      </c>
      <c r="K50" s="315" t="s">
        <v>531</v>
      </c>
      <c r="L50" s="316" t="s">
        <v>532</v>
      </c>
      <c r="M50" s="317" t="s">
        <v>533</v>
      </c>
      <c r="N50" s="318" t="s">
        <v>534</v>
      </c>
    </row>
    <row r="51" spans="1:14" ht="13.2" x14ac:dyDescent="0.2">
      <c r="A51" s="248"/>
      <c r="B51" s="244"/>
      <c r="C51" s="244"/>
      <c r="D51" s="244"/>
      <c r="E51" s="244"/>
      <c r="F51" s="244"/>
      <c r="G51" s="310" t="s">
        <v>535</v>
      </c>
      <c r="H51" s="311"/>
      <c r="I51" s="319">
        <v>77299270</v>
      </c>
      <c r="J51" s="320">
        <v>40741</v>
      </c>
      <c r="K51" s="321">
        <v>5.7</v>
      </c>
      <c r="L51" s="322">
        <v>52334</v>
      </c>
      <c r="M51" s="323">
        <v>-6.2</v>
      </c>
      <c r="N51" s="324">
        <v>11.9</v>
      </c>
    </row>
    <row r="52" spans="1:14" ht="13.2" x14ac:dyDescent="0.2">
      <c r="A52" s="248"/>
      <c r="B52" s="244"/>
      <c r="C52" s="244"/>
      <c r="D52" s="244"/>
      <c r="E52" s="244"/>
      <c r="F52" s="244"/>
      <c r="G52" s="325"/>
      <c r="H52" s="326" t="s">
        <v>536</v>
      </c>
      <c r="I52" s="327">
        <v>45671960</v>
      </c>
      <c r="J52" s="328">
        <v>24072</v>
      </c>
      <c r="K52" s="329">
        <v>14.2</v>
      </c>
      <c r="L52" s="330">
        <v>29965</v>
      </c>
      <c r="M52" s="331">
        <v>-5</v>
      </c>
      <c r="N52" s="332">
        <v>19.2</v>
      </c>
    </row>
    <row r="53" spans="1:14" ht="13.2" x14ac:dyDescent="0.2">
      <c r="A53" s="248"/>
      <c r="B53" s="244"/>
      <c r="C53" s="244"/>
      <c r="D53" s="244"/>
      <c r="E53" s="244"/>
      <c r="F53" s="244"/>
      <c r="G53" s="310" t="s">
        <v>537</v>
      </c>
      <c r="H53" s="311"/>
      <c r="I53" s="319">
        <v>70732509</v>
      </c>
      <c r="J53" s="320">
        <v>37143</v>
      </c>
      <c r="K53" s="321">
        <v>-8.8000000000000007</v>
      </c>
      <c r="L53" s="322">
        <v>48794</v>
      </c>
      <c r="M53" s="323">
        <v>-6.8</v>
      </c>
      <c r="N53" s="324">
        <v>-2</v>
      </c>
    </row>
    <row r="54" spans="1:14" ht="13.2" x14ac:dyDescent="0.2">
      <c r="A54" s="248"/>
      <c r="B54" s="244"/>
      <c r="C54" s="244"/>
      <c r="D54" s="244"/>
      <c r="E54" s="244"/>
      <c r="F54" s="244"/>
      <c r="G54" s="325"/>
      <c r="H54" s="326" t="s">
        <v>536</v>
      </c>
      <c r="I54" s="327">
        <v>35921408</v>
      </c>
      <c r="J54" s="328">
        <v>18863</v>
      </c>
      <c r="K54" s="329">
        <v>-21.6</v>
      </c>
      <c r="L54" s="330">
        <v>25698</v>
      </c>
      <c r="M54" s="331">
        <v>-14.2</v>
      </c>
      <c r="N54" s="332">
        <v>-7.4</v>
      </c>
    </row>
    <row r="55" spans="1:14" ht="13.2" x14ac:dyDescent="0.2">
      <c r="A55" s="248"/>
      <c r="B55" s="244"/>
      <c r="C55" s="244"/>
      <c r="D55" s="244"/>
      <c r="E55" s="244"/>
      <c r="F55" s="244"/>
      <c r="G55" s="310" t="s">
        <v>538</v>
      </c>
      <c r="H55" s="311"/>
      <c r="I55" s="319">
        <v>85582597</v>
      </c>
      <c r="J55" s="320">
        <v>44582</v>
      </c>
      <c r="K55" s="321">
        <v>20</v>
      </c>
      <c r="L55" s="322">
        <v>47129</v>
      </c>
      <c r="M55" s="323">
        <v>-3.4</v>
      </c>
      <c r="N55" s="324">
        <v>23.4</v>
      </c>
    </row>
    <row r="56" spans="1:14" ht="13.2" x14ac:dyDescent="0.2">
      <c r="A56" s="248"/>
      <c r="B56" s="244"/>
      <c r="C56" s="244"/>
      <c r="D56" s="244"/>
      <c r="E56" s="244"/>
      <c r="F56" s="244"/>
      <c r="G56" s="325"/>
      <c r="H56" s="326" t="s">
        <v>536</v>
      </c>
      <c r="I56" s="327">
        <v>49921037</v>
      </c>
      <c r="J56" s="328">
        <v>26005</v>
      </c>
      <c r="K56" s="329">
        <v>37.9</v>
      </c>
      <c r="L56" s="330">
        <v>23069</v>
      </c>
      <c r="M56" s="331">
        <v>-10.199999999999999</v>
      </c>
      <c r="N56" s="332">
        <v>48.1</v>
      </c>
    </row>
    <row r="57" spans="1:14" ht="13.2" x14ac:dyDescent="0.2">
      <c r="A57" s="248"/>
      <c r="B57" s="244"/>
      <c r="C57" s="244"/>
      <c r="D57" s="244"/>
      <c r="E57" s="244"/>
      <c r="F57" s="244"/>
      <c r="G57" s="310" t="s">
        <v>539</v>
      </c>
      <c r="H57" s="311"/>
      <c r="I57" s="319">
        <v>87722301</v>
      </c>
      <c r="J57" s="320">
        <v>45440</v>
      </c>
      <c r="K57" s="321">
        <v>1.9</v>
      </c>
      <c r="L57" s="322">
        <v>50848</v>
      </c>
      <c r="M57" s="323">
        <v>7.9</v>
      </c>
      <c r="N57" s="324">
        <v>-6</v>
      </c>
    </row>
    <row r="58" spans="1:14" ht="13.2" x14ac:dyDescent="0.2">
      <c r="A58" s="248"/>
      <c r="B58" s="244"/>
      <c r="C58" s="244"/>
      <c r="D58" s="244"/>
      <c r="E58" s="244"/>
      <c r="F58" s="244"/>
      <c r="G58" s="325"/>
      <c r="H58" s="326" t="s">
        <v>536</v>
      </c>
      <c r="I58" s="327">
        <v>45637141</v>
      </c>
      <c r="J58" s="328">
        <v>23640</v>
      </c>
      <c r="K58" s="329">
        <v>-9.1</v>
      </c>
      <c r="L58" s="330">
        <v>22583</v>
      </c>
      <c r="M58" s="331">
        <v>-2.1</v>
      </c>
      <c r="N58" s="332">
        <v>-7</v>
      </c>
    </row>
    <row r="59" spans="1:14" ht="13.2" x14ac:dyDescent="0.2">
      <c r="A59" s="248"/>
      <c r="B59" s="244"/>
      <c r="C59" s="244"/>
      <c r="D59" s="244"/>
      <c r="E59" s="244"/>
      <c r="F59" s="244"/>
      <c r="G59" s="310" t="s">
        <v>540</v>
      </c>
      <c r="H59" s="311"/>
      <c r="I59" s="319">
        <v>105994012</v>
      </c>
      <c r="J59" s="320">
        <v>54749</v>
      </c>
      <c r="K59" s="321">
        <v>20.5</v>
      </c>
      <c r="L59" s="322">
        <v>53572</v>
      </c>
      <c r="M59" s="323">
        <v>5.4</v>
      </c>
      <c r="N59" s="324">
        <v>15.1</v>
      </c>
    </row>
    <row r="60" spans="1:14" ht="13.2" x14ac:dyDescent="0.2">
      <c r="A60" s="248"/>
      <c r="B60" s="244"/>
      <c r="C60" s="244"/>
      <c r="D60" s="244"/>
      <c r="E60" s="244"/>
      <c r="F60" s="244"/>
      <c r="G60" s="325"/>
      <c r="H60" s="326" t="s">
        <v>536</v>
      </c>
      <c r="I60" s="333">
        <v>64034449</v>
      </c>
      <c r="J60" s="328">
        <v>33075</v>
      </c>
      <c r="K60" s="329">
        <v>39.9</v>
      </c>
      <c r="L60" s="330">
        <v>25259</v>
      </c>
      <c r="M60" s="331">
        <v>11.8</v>
      </c>
      <c r="N60" s="332">
        <v>28.1</v>
      </c>
    </row>
    <row r="61" spans="1:14" ht="13.2" x14ac:dyDescent="0.2">
      <c r="A61" s="248"/>
      <c r="B61" s="244"/>
      <c r="C61" s="244"/>
      <c r="D61" s="244"/>
      <c r="E61" s="244"/>
      <c r="F61" s="244"/>
      <c r="G61" s="310" t="s">
        <v>541</v>
      </c>
      <c r="H61" s="334"/>
      <c r="I61" s="335">
        <v>85466138</v>
      </c>
      <c r="J61" s="336">
        <v>44531</v>
      </c>
      <c r="K61" s="337">
        <v>7.9</v>
      </c>
      <c r="L61" s="338">
        <v>50535</v>
      </c>
      <c r="M61" s="339">
        <v>-0.6</v>
      </c>
      <c r="N61" s="324">
        <v>8.5</v>
      </c>
    </row>
    <row r="62" spans="1:14" ht="13.2" x14ac:dyDescent="0.2">
      <c r="A62" s="248"/>
      <c r="B62" s="244"/>
      <c r="C62" s="244"/>
      <c r="D62" s="244"/>
      <c r="E62" s="244"/>
      <c r="F62" s="244"/>
      <c r="G62" s="325"/>
      <c r="H62" s="326" t="s">
        <v>536</v>
      </c>
      <c r="I62" s="327">
        <v>48237199</v>
      </c>
      <c r="J62" s="328">
        <v>25131</v>
      </c>
      <c r="K62" s="329">
        <v>12.3</v>
      </c>
      <c r="L62" s="330">
        <v>25315</v>
      </c>
      <c r="M62" s="331">
        <v>-3.9</v>
      </c>
      <c r="N62" s="332">
        <v>16.2</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979D" sheet="1" objects="1" scenarios="1"/>
  <customSheetViews>
    <customSheetView guid="{B15D0DCC-201E-49AE-A133-B10215D2CD0B}" scale="55" showPageBreaks="1" showGridLines="0" fitToPage="1" hiddenRows="1" hiddenColumns="1" view="pageBreakPreview" topLeftCell="A40">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41" t="s">
        <v>3</v>
      </c>
      <c r="D47" s="1141"/>
      <c r="E47" s="1142"/>
      <c r="F47" s="11">
        <v>2.31</v>
      </c>
      <c r="G47" s="12">
        <v>2.58</v>
      </c>
      <c r="H47" s="12">
        <v>3.1</v>
      </c>
      <c r="I47" s="12">
        <v>3.31</v>
      </c>
      <c r="J47" s="13">
        <v>3.36</v>
      </c>
    </row>
    <row r="48" spans="2:10" ht="57.75" customHeight="1" x14ac:dyDescent="0.2">
      <c r="B48" s="14"/>
      <c r="C48" s="1143" t="s">
        <v>4</v>
      </c>
      <c r="D48" s="1143"/>
      <c r="E48" s="1144"/>
      <c r="F48" s="15">
        <v>0.62</v>
      </c>
      <c r="G48" s="16">
        <v>1.1100000000000001</v>
      </c>
      <c r="H48" s="16">
        <v>0.45</v>
      </c>
      <c r="I48" s="16">
        <v>1.3</v>
      </c>
      <c r="J48" s="17">
        <v>1.03</v>
      </c>
    </row>
    <row r="49" spans="2:10" ht="57.75" customHeight="1" thickBot="1" x14ac:dyDescent="0.25">
      <c r="B49" s="18"/>
      <c r="C49" s="1145" t="s">
        <v>5</v>
      </c>
      <c r="D49" s="1145"/>
      <c r="E49" s="1146"/>
      <c r="F49" s="19">
        <v>0.44</v>
      </c>
      <c r="G49" s="20">
        <v>0.5</v>
      </c>
      <c r="H49" s="20" t="s">
        <v>548</v>
      </c>
      <c r="I49" s="20">
        <v>0.85</v>
      </c>
      <c r="J49" s="21" t="s">
        <v>549</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979D" sheet="1" objects="1" scenarios="1"/>
  <customSheetViews>
    <customSheetView guid="{B15D0DCC-201E-49AE-A133-B10215D2CD0B}" scale="40" showGridLines="0" fitToPage="1" hiddenRows="1" hiddenColumns="1" topLeftCell="A8">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153" t="s">
        <v>550</v>
      </c>
      <c r="D34" s="1153"/>
      <c r="E34" s="1154"/>
      <c r="F34" s="32">
        <v>1.46</v>
      </c>
      <c r="G34" s="33">
        <v>1.99</v>
      </c>
      <c r="H34" s="33">
        <v>2.34</v>
      </c>
      <c r="I34" s="33">
        <v>2.2200000000000002</v>
      </c>
      <c r="J34" s="34">
        <v>3.36</v>
      </c>
      <c r="K34" s="22"/>
      <c r="L34" s="22"/>
      <c r="M34" s="22"/>
      <c r="N34" s="22"/>
      <c r="O34" s="22"/>
      <c r="P34" s="22"/>
    </row>
    <row r="35" spans="1:16" ht="39" customHeight="1" x14ac:dyDescent="0.2">
      <c r="A35" s="22"/>
      <c r="B35" s="35"/>
      <c r="C35" s="1147" t="s">
        <v>551</v>
      </c>
      <c r="D35" s="1148"/>
      <c r="E35" s="1149"/>
      <c r="F35" s="36">
        <v>1.36</v>
      </c>
      <c r="G35" s="37">
        <v>1.34</v>
      </c>
      <c r="H35" s="37">
        <v>1.42</v>
      </c>
      <c r="I35" s="37">
        <v>1.43</v>
      </c>
      <c r="J35" s="38">
        <v>1.5</v>
      </c>
      <c r="K35" s="22"/>
      <c r="L35" s="22"/>
      <c r="M35" s="22"/>
      <c r="N35" s="22"/>
      <c r="O35" s="22"/>
      <c r="P35" s="22"/>
    </row>
    <row r="36" spans="1:16" ht="39" customHeight="1" x14ac:dyDescent="0.2">
      <c r="A36" s="22"/>
      <c r="B36" s="35"/>
      <c r="C36" s="1147" t="s">
        <v>552</v>
      </c>
      <c r="D36" s="1148"/>
      <c r="E36" s="1149"/>
      <c r="F36" s="36">
        <v>0.59</v>
      </c>
      <c r="G36" s="37">
        <v>1.08</v>
      </c>
      <c r="H36" s="37">
        <v>0.43</v>
      </c>
      <c r="I36" s="37">
        <v>1.27</v>
      </c>
      <c r="J36" s="38">
        <v>1.01</v>
      </c>
      <c r="K36" s="22"/>
      <c r="L36" s="22"/>
      <c r="M36" s="22"/>
      <c r="N36" s="22"/>
      <c r="O36" s="22"/>
      <c r="P36" s="22"/>
    </row>
    <row r="37" spans="1:16" ht="39" customHeight="1" x14ac:dyDescent="0.2">
      <c r="A37" s="22"/>
      <c r="B37" s="35"/>
      <c r="C37" s="1147" t="s">
        <v>553</v>
      </c>
      <c r="D37" s="1148"/>
      <c r="E37" s="1149"/>
      <c r="F37" s="36">
        <v>1.17</v>
      </c>
      <c r="G37" s="37">
        <v>1.37</v>
      </c>
      <c r="H37" s="37">
        <v>1.31</v>
      </c>
      <c r="I37" s="37">
        <v>1.29</v>
      </c>
      <c r="J37" s="38">
        <v>0.53</v>
      </c>
      <c r="K37" s="22"/>
      <c r="L37" s="22"/>
      <c r="M37" s="22"/>
      <c r="N37" s="22"/>
      <c r="O37" s="22"/>
      <c r="P37" s="22"/>
    </row>
    <row r="38" spans="1:16" ht="39" customHeight="1" x14ac:dyDescent="0.2">
      <c r="A38" s="22"/>
      <c r="B38" s="35"/>
      <c r="C38" s="1147" t="s">
        <v>554</v>
      </c>
      <c r="D38" s="1148"/>
      <c r="E38" s="1149"/>
      <c r="F38" s="36">
        <v>0</v>
      </c>
      <c r="G38" s="37">
        <v>0.54</v>
      </c>
      <c r="H38" s="37">
        <v>0.57999999999999996</v>
      </c>
      <c r="I38" s="37">
        <v>0.37</v>
      </c>
      <c r="J38" s="38">
        <v>0.35</v>
      </c>
      <c r="K38" s="22"/>
      <c r="L38" s="22"/>
      <c r="M38" s="22"/>
      <c r="N38" s="22"/>
      <c r="O38" s="22"/>
      <c r="P38" s="22"/>
    </row>
    <row r="39" spans="1:16" ht="39" customHeight="1" x14ac:dyDescent="0.2">
      <c r="A39" s="22"/>
      <c r="B39" s="35"/>
      <c r="C39" s="1147" t="s">
        <v>555</v>
      </c>
      <c r="D39" s="1148"/>
      <c r="E39" s="1149"/>
      <c r="F39" s="36">
        <v>0.32</v>
      </c>
      <c r="G39" s="37">
        <v>0.3</v>
      </c>
      <c r="H39" s="37">
        <v>0.27</v>
      </c>
      <c r="I39" s="37">
        <v>0.25</v>
      </c>
      <c r="J39" s="38">
        <v>0.23</v>
      </c>
      <c r="K39" s="22"/>
      <c r="L39" s="22"/>
      <c r="M39" s="22"/>
      <c r="N39" s="22"/>
      <c r="O39" s="22"/>
      <c r="P39" s="22"/>
    </row>
    <row r="40" spans="1:16" ht="39" customHeight="1" x14ac:dyDescent="0.2">
      <c r="A40" s="22"/>
      <c r="B40" s="35"/>
      <c r="C40" s="1147" t="s">
        <v>556</v>
      </c>
      <c r="D40" s="1148"/>
      <c r="E40" s="1149"/>
      <c r="F40" s="36">
        <v>0.12</v>
      </c>
      <c r="G40" s="37">
        <v>0.13</v>
      </c>
      <c r="H40" s="37">
        <v>0.16</v>
      </c>
      <c r="I40" s="37">
        <v>0.16</v>
      </c>
      <c r="J40" s="38">
        <v>0.17</v>
      </c>
      <c r="K40" s="22"/>
      <c r="L40" s="22"/>
      <c r="M40" s="22"/>
      <c r="N40" s="22"/>
      <c r="O40" s="22"/>
      <c r="P40" s="22"/>
    </row>
    <row r="41" spans="1:16" ht="39" customHeight="1" x14ac:dyDescent="0.2">
      <c r="A41" s="22"/>
      <c r="B41" s="35"/>
      <c r="C41" s="1147" t="s">
        <v>557</v>
      </c>
      <c r="D41" s="1148"/>
      <c r="E41" s="1149"/>
      <c r="F41" s="36">
        <v>0.12</v>
      </c>
      <c r="G41" s="37">
        <v>0.13</v>
      </c>
      <c r="H41" s="37">
        <v>0.14000000000000001</v>
      </c>
      <c r="I41" s="37">
        <v>0.17</v>
      </c>
      <c r="J41" s="38">
        <v>0.17</v>
      </c>
      <c r="K41" s="22"/>
      <c r="L41" s="22"/>
      <c r="M41" s="22"/>
      <c r="N41" s="22"/>
      <c r="O41" s="22"/>
      <c r="P41" s="22"/>
    </row>
    <row r="42" spans="1:16" ht="39" customHeight="1" x14ac:dyDescent="0.2">
      <c r="A42" s="22"/>
      <c r="B42" s="39"/>
      <c r="C42" s="1147" t="s">
        <v>558</v>
      </c>
      <c r="D42" s="1148"/>
      <c r="E42" s="1149"/>
      <c r="F42" s="36" t="s">
        <v>521</v>
      </c>
      <c r="G42" s="37" t="s">
        <v>521</v>
      </c>
      <c r="H42" s="37" t="s">
        <v>521</v>
      </c>
      <c r="I42" s="37" t="s">
        <v>521</v>
      </c>
      <c r="J42" s="38" t="s">
        <v>521</v>
      </c>
      <c r="K42" s="22"/>
      <c r="L42" s="22"/>
      <c r="M42" s="22"/>
      <c r="N42" s="22"/>
      <c r="O42" s="22"/>
      <c r="P42" s="22"/>
    </row>
    <row r="43" spans="1:16" ht="39" customHeight="1" thickBot="1" x14ac:dyDescent="0.25">
      <c r="A43" s="22"/>
      <c r="B43" s="40"/>
      <c r="C43" s="1150" t="s">
        <v>559</v>
      </c>
      <c r="D43" s="1151"/>
      <c r="E43" s="1152"/>
      <c r="F43" s="41">
        <v>0.13</v>
      </c>
      <c r="G43" s="42">
        <v>0.03</v>
      </c>
      <c r="H43" s="42">
        <v>0.03</v>
      </c>
      <c r="I43" s="42">
        <v>0.09</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B15D0DCC-201E-49AE-A133-B10215D2CD0B}" scale="70" showGridLines="0" fitToPage="1" hiddenRows="1" hiddenColumns="1" topLeftCell="A22">
      <selection activeCell="P36" sqref="P36"/>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163" t="s">
        <v>11</v>
      </c>
      <c r="C45" s="1164"/>
      <c r="D45" s="58"/>
      <c r="E45" s="1169" t="s">
        <v>12</v>
      </c>
      <c r="F45" s="1169"/>
      <c r="G45" s="1169"/>
      <c r="H45" s="1169"/>
      <c r="I45" s="1169"/>
      <c r="J45" s="1170"/>
      <c r="K45" s="59">
        <v>43027</v>
      </c>
      <c r="L45" s="60">
        <v>40239</v>
      </c>
      <c r="M45" s="60">
        <v>38929</v>
      </c>
      <c r="N45" s="60">
        <v>35211</v>
      </c>
      <c r="O45" s="61">
        <v>33356</v>
      </c>
      <c r="P45" s="48"/>
      <c r="Q45" s="48"/>
      <c r="R45" s="48"/>
      <c r="S45" s="48"/>
      <c r="T45" s="48"/>
      <c r="U45" s="48"/>
    </row>
    <row r="46" spans="1:21" ht="30.75" customHeight="1" x14ac:dyDescent="0.2">
      <c r="A46" s="48"/>
      <c r="B46" s="1165"/>
      <c r="C46" s="1166"/>
      <c r="D46" s="62"/>
      <c r="E46" s="1157" t="s">
        <v>13</v>
      </c>
      <c r="F46" s="1157"/>
      <c r="G46" s="1157"/>
      <c r="H46" s="1157"/>
      <c r="I46" s="1157"/>
      <c r="J46" s="1158"/>
      <c r="K46" s="63">
        <v>12973</v>
      </c>
      <c r="L46" s="64">
        <v>8710</v>
      </c>
      <c r="M46" s="64">
        <v>5855</v>
      </c>
      <c r="N46" s="64">
        <v>4548</v>
      </c>
      <c r="O46" s="65">
        <v>2694</v>
      </c>
      <c r="P46" s="48"/>
      <c r="Q46" s="48"/>
      <c r="R46" s="48"/>
      <c r="S46" s="48"/>
      <c r="T46" s="48"/>
      <c r="U46" s="48"/>
    </row>
    <row r="47" spans="1:21" ht="30.75" customHeight="1" x14ac:dyDescent="0.2">
      <c r="A47" s="48"/>
      <c r="B47" s="1165"/>
      <c r="C47" s="1166"/>
      <c r="D47" s="62"/>
      <c r="E47" s="1157" t="s">
        <v>14</v>
      </c>
      <c r="F47" s="1157"/>
      <c r="G47" s="1157"/>
      <c r="H47" s="1157"/>
      <c r="I47" s="1157"/>
      <c r="J47" s="1158"/>
      <c r="K47" s="63">
        <v>34997</v>
      </c>
      <c r="L47" s="64">
        <v>35987</v>
      </c>
      <c r="M47" s="64">
        <v>38172</v>
      </c>
      <c r="N47" s="64">
        <v>39507</v>
      </c>
      <c r="O47" s="65">
        <v>40536</v>
      </c>
      <c r="P47" s="48"/>
      <c r="Q47" s="48"/>
      <c r="R47" s="48"/>
      <c r="S47" s="48"/>
      <c r="T47" s="48"/>
      <c r="U47" s="48"/>
    </row>
    <row r="48" spans="1:21" ht="30.75" customHeight="1" x14ac:dyDescent="0.2">
      <c r="A48" s="48"/>
      <c r="B48" s="1165"/>
      <c r="C48" s="1166"/>
      <c r="D48" s="62"/>
      <c r="E48" s="1157" t="s">
        <v>15</v>
      </c>
      <c r="F48" s="1157"/>
      <c r="G48" s="1157"/>
      <c r="H48" s="1157"/>
      <c r="I48" s="1157"/>
      <c r="J48" s="1158"/>
      <c r="K48" s="63">
        <v>28695</v>
      </c>
      <c r="L48" s="64">
        <v>27849</v>
      </c>
      <c r="M48" s="64">
        <v>26672</v>
      </c>
      <c r="N48" s="64">
        <v>25841</v>
      </c>
      <c r="O48" s="65">
        <v>23272</v>
      </c>
      <c r="P48" s="48"/>
      <c r="Q48" s="48"/>
      <c r="R48" s="48"/>
      <c r="S48" s="48"/>
      <c r="T48" s="48"/>
      <c r="U48" s="48"/>
    </row>
    <row r="49" spans="1:21" ht="30.75" customHeight="1" x14ac:dyDescent="0.2">
      <c r="A49" s="48"/>
      <c r="B49" s="1165"/>
      <c r="C49" s="1166"/>
      <c r="D49" s="62"/>
      <c r="E49" s="1157" t="s">
        <v>16</v>
      </c>
      <c r="F49" s="1157"/>
      <c r="G49" s="1157"/>
      <c r="H49" s="1157"/>
      <c r="I49" s="1157"/>
      <c r="J49" s="1158"/>
      <c r="K49" s="63" t="s">
        <v>521</v>
      </c>
      <c r="L49" s="64" t="s">
        <v>521</v>
      </c>
      <c r="M49" s="64" t="s">
        <v>521</v>
      </c>
      <c r="N49" s="64" t="s">
        <v>521</v>
      </c>
      <c r="O49" s="65" t="s">
        <v>521</v>
      </c>
      <c r="P49" s="48"/>
      <c r="Q49" s="48"/>
      <c r="R49" s="48"/>
      <c r="S49" s="48"/>
      <c r="T49" s="48"/>
      <c r="U49" s="48"/>
    </row>
    <row r="50" spans="1:21" ht="30.75" customHeight="1" x14ac:dyDescent="0.2">
      <c r="A50" s="48"/>
      <c r="B50" s="1165"/>
      <c r="C50" s="1166"/>
      <c r="D50" s="62"/>
      <c r="E50" s="1157" t="s">
        <v>17</v>
      </c>
      <c r="F50" s="1157"/>
      <c r="G50" s="1157"/>
      <c r="H50" s="1157"/>
      <c r="I50" s="1157"/>
      <c r="J50" s="1158"/>
      <c r="K50" s="63">
        <v>888</v>
      </c>
      <c r="L50" s="64">
        <v>847</v>
      </c>
      <c r="M50" s="64">
        <v>780</v>
      </c>
      <c r="N50" s="64">
        <v>708</v>
      </c>
      <c r="O50" s="65">
        <v>703</v>
      </c>
      <c r="P50" s="48"/>
      <c r="Q50" s="48"/>
      <c r="R50" s="48"/>
      <c r="S50" s="48"/>
      <c r="T50" s="48"/>
      <c r="U50" s="48"/>
    </row>
    <row r="51" spans="1:21" ht="30.75" customHeight="1" x14ac:dyDescent="0.2">
      <c r="A51" s="48"/>
      <c r="B51" s="1167"/>
      <c r="C51" s="1168"/>
      <c r="D51" s="66"/>
      <c r="E51" s="1157" t="s">
        <v>18</v>
      </c>
      <c r="F51" s="1157"/>
      <c r="G51" s="1157"/>
      <c r="H51" s="1157"/>
      <c r="I51" s="1157"/>
      <c r="J51" s="1158"/>
      <c r="K51" s="63" t="s">
        <v>521</v>
      </c>
      <c r="L51" s="64" t="s">
        <v>521</v>
      </c>
      <c r="M51" s="64" t="s">
        <v>521</v>
      </c>
      <c r="N51" s="64">
        <v>0</v>
      </c>
      <c r="O51" s="65">
        <v>0</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88165</v>
      </c>
      <c r="L52" s="64">
        <v>87782</v>
      </c>
      <c r="M52" s="64">
        <v>83968</v>
      </c>
      <c r="N52" s="64">
        <v>81958</v>
      </c>
      <c r="O52" s="65">
        <v>83282</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32415</v>
      </c>
      <c r="L53" s="69">
        <v>25850</v>
      </c>
      <c r="M53" s="69">
        <v>26440</v>
      </c>
      <c r="N53" s="69">
        <v>23857</v>
      </c>
      <c r="O53" s="70">
        <v>17279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B15D0DCC-201E-49AE-A133-B10215D2CD0B}" scale="55" showGridLines="0" fitToPage="1" hiddenRows="1" hiddenColumns="1" topLeftCell="A34">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2016-05-19T05:04:23Z</cp:lastPrinted>
  <dcterms:created xsi:type="dcterms:W3CDTF">2016-02-15T00:17:16Z</dcterms:created>
  <dcterms:modified xsi:type="dcterms:W3CDTF">2016-05-26T05:04:10Z</dcterms:modified>
</cp:coreProperties>
</file>