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E38" i="9"/>
  <c r="AM38" i="9"/>
  <c r="U38" i="9"/>
  <c r="BE37" i="9"/>
  <c r="AM37" i="9"/>
  <c r="U37" i="9"/>
  <c r="BE36" i="9"/>
  <c r="C35" i="9"/>
  <c r="C36" i="9" s="1"/>
  <c r="C34" i="9"/>
  <c r="C37" i="9" l="1"/>
  <c r="C38" i="9" s="1"/>
  <c r="C39"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l="1"/>
  <c r="BE35" i="9" s="1"/>
  <c r="AM34" i="9"/>
  <c r="AM35" i="9" s="1"/>
  <c r="AM36" i="9" s="1"/>
  <c r="BW34" i="9" l="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<sst xmlns="http://schemas.openxmlformats.org/spreadsheetml/2006/main" count="1137" uniqueCount="583">
  <si>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</si>
  <si>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</si>
  <si>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</si>
  <si>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</si>
  <si>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</si>
  <si>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</si>
  <si>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</si>
  <si>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</si>
  <si>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</si>
  <si>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</si>
  <si>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</si>
  <si>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</si>
  <si>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</si>
  <si>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</si>
  <si>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</si>
  <si>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</si>
  <si>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</si>
  <si>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</si>
  <si>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</si>
  <si>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</si>
  <si>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</si>
  <si>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</si>
  <si>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</si>
  <si>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</si>
  <si>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</si>
  <si>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</si>
  <si>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</si>
  <si>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</si>
  <si>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</si>
  <si>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</si>
  <si>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</si>
  <si>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</si>
  <si>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</si>
  <si>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</si>
  <si>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</si>
  <si>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</si>
  <si>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</si>
  <si>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</si>
  <si>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</si>
  <si>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</si>
  <si>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</si>
  <si>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</si>
  <si>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</si>
  <si>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</si>
  <si>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</si>
  <si>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</si>
  <si>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</si>
  <si>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</si>
  <si>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</si>
  <si>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</si>
  <si>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</si>
  <si>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</si>
  <si>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</si>
  <si>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</si>
  <si>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</si>
  <si>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</si>
  <si>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</si>
  <si>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</si>
  <si>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</si>
  <si>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</si>
  <si>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</si>
  <si>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</si>
  <si>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</si>
  <si>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</si>
  <si>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</si>
  <si>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</si>
  <si>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</si>
  <si>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</si>
  <si>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</si>
  <si>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</si>
  <si>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</si>
  <si>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</si>
  <si>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</si>
  <si>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</si>
  <si>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</si>
  <si>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</si>
  <si>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</si>
  <si>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</si>
  <si>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</si>
  <si>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</si>
  <si>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</si>
  <si>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</si>
  <si>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</si>
  <si>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</si>
  <si>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</si>
  <si>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</si>
  <si>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</si>
  <si>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</si>
  <si>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</si>
  <si>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</si>
  <si>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</si>
  <si>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</si>
  <si>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</si>
  <si>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</si>
  <si>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</si>
  <si>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</si>
  <si>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</si>
  <si>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</si>
  <si>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</si>
  <si>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</si>
  <si>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</si>
  <si>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</si>
  <si>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</si>
  <si>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</si>
  <si>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</si>
  <si>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</si>
  <si>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</si>
  <si>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</si>
  <si>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</si>
  <si>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</si>
  <si>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</si>
  <si>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</si>
  <si>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</si>
  <si>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</si>
  <si>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</si>
  <si>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</si>
  <si>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</si>
  <si>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</si>
  <si>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</si>
  <si>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</si>
  <si>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</si>
  <si>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</si>
  <si>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</si>
  <si>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</si>
  <si>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</si>
  <si>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</si>
  <si>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</si>
  <si>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</si>
  <si>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</si>
  <si>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</si>
  <si>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</si>
  <si>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</si>
  <si>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</si>
  <si>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</si>
  <si>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</si>
  <si>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</si>
  <si>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</si>
  <si>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</si>
  <si>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</si>
  <si>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</si>
  <si>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</si>
  <si>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</si>
  <si>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</si>
  <si>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</si>
  <si>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</si>
  <si>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</si>
  <si>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</si>
  <si>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</si>
  <si>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</si>
  <si>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</si>
  <si>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</si>
  <si>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</si>
  <si>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</si>
  <si>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</si>
  <si>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</si>
  <si>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</si>
  <si>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</si>
  <si>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</si>
  <si>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</si>
  <si>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</si>
  <si>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</si>
  <si>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</si>
  <si>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</si>
  <si>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</si>
  <si>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</si>
  <si>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</si>
  <si>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</si>
  <si>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</si>
  <si>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</si>
  <si>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</si>
  <si>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</si>
  <si>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</si>
  <si>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</si>
  <si>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</si>
  <si>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</si>
  <si>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</si>
  <si>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</si>
  <si>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</si>
  <si>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</si>
  <si>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</si>
  <si>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</si>
  <si>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</si>
  <si>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</si>
  <si>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</si>
  <si>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</si>
  <si>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</si>
  <si>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</si>
  <si>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</si>
  <si>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</si>
  <si>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</si>
  <si>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</si>
  <si>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</si>
  <si>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</si>
  <si>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</si>
  <si>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</si>
  <si>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</si>
  <si>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埼玉県さいたま市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</si>
  <si>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</si>
  <si>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</si>
  <si>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</si>
  <si>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</si>
  <si>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</si>
  <si>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</si>
  <si>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</si>
  <si>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</si>
  <si>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</si>
  <si>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</si>
  <si>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</si>
  <si>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</si>
  <si>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</si>
  <si>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</si>
  <si>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</si>
  <si>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</si>
  <si>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</si>
  <si>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</si>
  <si>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</si>
  <si>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</si>
  <si>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</si>
  <si>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</si>
  <si>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</si>
  <si>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</si>
  <si>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</si>
  <si>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</si>
  <si>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</si>
  <si>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</si>
  <si>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</si>
  <si>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</si>
  <si>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</si>
  <si>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</si>
  <si>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</si>
  <si>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</si>
  <si>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</si>
  <si>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</si>
  <si>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</si>
  <si>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</si>
  <si>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</si>
  <si>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</si>
  <si>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</si>
  <si>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</si>
  <si>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</si>
  <si>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</si>
  <si>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</si>
  <si>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</si>
  <si>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</si>
  <si>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</si>
  <si>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</si>
  <si>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</si>
  <si>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</si>
  <si>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</si>
  <si>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</si>
  <si>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</si>
  <si>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</si>
  <si>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</si>
  <si>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</si>
  <si>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</si>
  <si>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</si>
  <si>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</si>
  <si>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</si>
  <si>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</si>
  <si>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</si>
  <si>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</si>
  <si>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</si>
  <si>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</si>
  <si>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</si>
  <si>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</si>
  <si>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</si>
  <si>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</si>
  <si>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</si>
  <si>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</si>
  <si>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</si>
  <si>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</si>
  <si>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</si>
  <si>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</si>
  <si>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</si>
  <si>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</si>
  <si>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</si>
  <si>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</si>
  <si>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</si>
  <si>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</si>
  <si>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</si>
  <si>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</si>
  <si>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</si>
  <si>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</si>
  <si>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</si>
  <si>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</si>
  <si>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</si>
  <si>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</si>
  <si>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</si>
  <si>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</si>
  <si>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</si>
  <si>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</si>
  <si>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</si>
  <si>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</si>
  <si>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</si>
  <si>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</si>
  <si>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</si>
  <si>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</si>
  <si>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</si>
  <si>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</si>
  <si>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</si>
  <si>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</si>
  <si>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</si>
  <si>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</si>
  <si>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</si>
  <si>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</si>
  <si>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</si>
  <si>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</si>
  <si>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</si>
  <si>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</si>
  <si>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</si>
  <si>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</si>
  <si>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</si>
  <si>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</si>
  <si>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</si>
  <si>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</si>
  <si>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</si>
  <si>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</si>
  <si>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</si>
  <si>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</si>
  <si>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</si>
  <si>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</si>
  <si>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</si>
  <si>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</si>
  <si>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</si>
  <si>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</si>
  <si>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</si>
  <si>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</si>
  <si>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</si>
  <si>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</si>
  <si>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</si>
  <si>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</si>
  <si>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</si>
  <si>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</si>
  <si>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</si>
  <si>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</si>
  <si>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</si>
  <si>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</si>
  <si>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</si>
  <si>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</si>
  <si>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</si>
  <si>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</si>
  <si>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</si>
  <si>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</si>
  <si>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</si>
  <si>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</si>
  <si>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埼玉県さいたま市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</si>
  <si>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</si>
  <si>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</si>
  <si>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</si>
  <si>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</si>
  <si>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</si>
  <si>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</si>
  <si>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</si>
  <si>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</si>
  <si>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</si>
  <si>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</si>
  <si>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</si>
  <si>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</si>
  <si>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</si>
  <si>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</si>
  <si>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</si>
  <si>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</si>
  <si>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</si>
  <si>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</si>
  <si>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</si>
  <si>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</si>
  <si>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さいたま市母子寡婦福祉資金貸付事業特別会計</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</si>
  <si>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</si>
  <si>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</si>
  <si>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</si>
  <si>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</si>
  <si>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</si>
  <si>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</si>
  <si>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</si>
  <si>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</si>
  <si>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</si>
  <si>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</si>
  <si>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</si>
  <si>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</si>
  <si>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</si>
  <si>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</si>
  <si>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</si>
  <si>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</si>
  <si>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</si>
  <si>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</si>
  <si>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</si>
  <si>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</si>
  <si>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</si>
  <si>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</si>
  <si>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</si>
  <si>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</si>
  <si>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</si>
  <si>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</si>
  <si>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</si>
  <si>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</si>
  <si>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</si>
  <si>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</si>
  <si>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</si>
  <si>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</si>
  <si>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</si>
  <si>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</si>
  <si>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</si>
  <si>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</si>
  <si>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</si>
  <si>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</si>
  <si>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</si>
  <si>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</si>
  <si>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</si>
  <si>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</si>
  <si>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</si>
  <si>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</si>
  <si>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</si>
  <si>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</si>
  <si>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</si>
  <si>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</si>
  <si>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</si>
  <si>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</si>
  <si>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</si>
  <si>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</si>
  <si>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</si>
  <si>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</si>
  <si>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</si>
  <si>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</si>
  <si>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</si>
  <si>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</si>
  <si>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</si>
  <si>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</si>
  <si>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</si>
  <si>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</si>
  <si>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</si>
  <si>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</si>
  <si>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</si>
  <si>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</si>
  <si>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</si>
  <si>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</si>
  <si>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</si>
  <si>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</si>
  <si>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</si>
  <si>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</si>
  <si>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</si>
  <si>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</si>
  <si>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</si>
  <si>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</si>
  <si>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</si>
  <si>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</si>
  <si>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</si>
  <si>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</si>
  <si>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</si>
  <si>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</si>
  <si>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</si>
  <si>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</si>
  <si>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</si>
  <si>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</si>
  <si>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</si>
  <si>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</si>
  <si>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</si>
  <si>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</si>
  <si>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</si>
  <si>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</si>
  <si>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</si>
  <si>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</si>
  <si>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</si>
  <si>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</si>
  <si>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</si>
  <si>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</si>
  <si>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</si>
  <si>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</si>
  <si>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</si>
  <si>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</si>
  <si>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</si>
  <si>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</si>
  <si>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</si>
  <si>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</si>
  <si>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</si>
  <si>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</si>
  <si>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</si>
  <si>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</si>
  <si>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</si>
  <si>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</si>
  <si>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</si>
  <si>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</si>
  <si>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</si>
  <si>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</si>
  <si>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</si>
  <si>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</si>
  <si>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</si>
  <si>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</si>
  <si>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</si>
  <si>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</si>
  <si>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</si>
  <si>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</si>
  <si>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</si>
  <si>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</si>
  <si>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</si>
  <si>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</si>
  <si>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</si>
  <si>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</si>
  <si>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</si>
  <si>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</si>
  <si>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</si>
  <si>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</si>
  <si>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</si>
  <si>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</si>
  <si>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</si>
  <si>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</si>
  <si>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</si>
  <si>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</si>
  <si>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</si>
  <si>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</si>
  <si>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</si>
  <si>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</si>
  <si>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</si>
  <si>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</si>
  <si>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</si>
  <si>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</si>
  <si>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</si>
  <si>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</si>
  <si>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</si>
  <si>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</si>
  <si>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</si>
  <si>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</si>
  <si>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</si>
  <si>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</si>
  <si>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</si>
  <si>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</si>
  <si>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</si>
  <si>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</si>
  <si>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</si>
  <si>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</si>
  <si>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0.82</t>
  </si>
  <si>
    <t>さいたま市水道事業会計</t>
  </si>
  <si>
    <t>さいたま市病院事業会計</t>
  </si>
  <si>
    <t>一般会計</t>
  </si>
  <si>
    <t>さいたま市国民健康保険事業特別会計</t>
  </si>
  <si>
    <t>さいたま市介護保険事業特別会計</t>
  </si>
  <si>
    <t>さいたま市下水道事業会計</t>
  </si>
  <si>
    <t>さいたま市後期高齢者医療事業特別会計</t>
  </si>
  <si>
    <t>さいたま市母子寡婦福祉資金貸付事業特別会計</t>
  </si>
  <si>
    <t>その他会計（赤字）</t>
  </si>
  <si>
    <t>▲ 0.00</t>
  </si>
  <si>
    <t>その他会計（黒字）</t>
  </si>
  <si>
    <t>-</t>
    <phoneticPr fontId="2"/>
  </si>
  <si>
    <t>-</t>
    <phoneticPr fontId="2"/>
  </si>
  <si>
    <t>-</t>
    <phoneticPr fontId="2"/>
  </si>
  <si>
    <t>彩の国さいたま人づくり広域連合</t>
  </si>
  <si>
    <t>埼玉県都市競艇組合</t>
  </si>
  <si>
    <t>埼玉県浦和競馬組合</t>
  </si>
  <si>
    <t>埼玉県後期高齢者医療広域連合（一般会計）</t>
  </si>
  <si>
    <t>埼玉県後期高齢者医療広域連合（特別会計）</t>
  </si>
  <si>
    <t>与野都市開発株式会社</t>
  </si>
  <si>
    <t>公益財団法人さいたま市文化振興事業団</t>
  </si>
  <si>
    <t>財団法人さいたま市浦和地域医療センター</t>
  </si>
  <si>
    <t>社団法人さいたま観光国際協会</t>
  </si>
  <si>
    <t>公益財団法人さいたま市公園緑地協会</t>
  </si>
  <si>
    <t>北浦和ターミナルビル株式会社</t>
  </si>
  <si>
    <t>財団法人さいたま市都市整備公社</t>
  </si>
  <si>
    <t>財団法人さいたま市土地区画整理協会</t>
  </si>
  <si>
    <t>公益財団法人さいたま市産業創造財団</t>
  </si>
  <si>
    <t>公益財団法人さいたま市体育協会</t>
  </si>
  <si>
    <t>岩槻都市振興株式会社</t>
  </si>
  <si>
    <t>○</t>
  </si>
  <si>
    <t>社会福祉法人邑元会</t>
  </si>
  <si>
    <t>埼玉高速鉄道株式会社</t>
  </si>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</sst>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58599</c:v>
                </c:pt>
                <c:pt idx="1">
                  <c:v>61517</c:v>
                </c:pt>
                <c:pt idx="2">
                  <c:v>55276</c:v>
                </c:pt>
                <c:pt idx="3">
                  <c:v>51349</c:v>
                </c:pt>
                <c:pt idx="4">
                  <c:v>57976</c:v>
                </c:pt>
              </c:numCache>
            </c:numRef>
          </c:val>
          <c:smooth val="0"/>
        </c:ser>
        <c:dLbls>
          <c:showLegendKey val="0"/>
          <c:showVal val="0"/>
          <c:showCatName val="0"/>
          <c:showSerName val="0"/>
          <c:showPercent val="0"/>
          <c:showBubbleSize val="0"/>
        </c:dLbls>
        <c:marker val="1"/>
        <c:smooth val="0"/>
        <c:axId val="220463104"/>
        <c:axId val="220465024"/>
      </c:lineChart>
      <c:catAx>
        <c:axId val="220463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465024"/>
        <c:crosses val="autoZero"/>
        <c:auto val="1"/>
        <c:lblAlgn val="ctr"/>
        <c:lblOffset val="100"/>
        <c:tickLblSkip val="1"/>
        <c:tickMarkSkip val="1"/>
        <c:noMultiLvlLbl val="0"/>
      </c:catAx>
      <c:valAx>
        <c:axId val="220465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46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2.04</c:v>
                </c:pt>
                <c:pt idx="1">
                  <c:v>2.64</c:v>
                </c:pt>
                <c:pt idx="2">
                  <c:v>1.8</c:v>
                </c:pt>
                <c:pt idx="3">
                  <c:v>2.44</c:v>
                </c:pt>
                <c:pt idx="4">
                  <c:v>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6.18</c:v>
                </c:pt>
                <c:pt idx="1">
                  <c:v>6.02</c:v>
                </c:pt>
                <c:pt idx="2">
                  <c:v>5.99</c:v>
                </c:pt>
                <c:pt idx="3">
                  <c:v>7.61</c:v>
                </c:pt>
                <c:pt idx="4">
                  <c:v>7.61</c:v>
                </c:pt>
              </c:numCache>
            </c:numRef>
          </c:val>
        </c:ser>
        <c:dLbls>
          <c:showLegendKey val="0"/>
          <c:showVal val="0"/>
          <c:showCatName val="0"/>
          <c:showSerName val="0"/>
          <c:showPercent val="0"/>
          <c:showBubbleSize val="0"/>
        </c:dLbls>
        <c:gapWidth val="250"/>
        <c:overlap val="100"/>
        <c:axId val="220851584"/>
        <c:axId val="20335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-0.14000000000000001</c:v>
                </c:pt>
                <c:pt idx="1">
                  <c:v>0.79</c:v>
                </c:pt>
                <c:pt idx="2">
                  <c:v>-0.82</c:v>
                </c:pt>
                <c:pt idx="3">
                  <c:v>2.63</c:v>
                </c:pt>
                <c:pt idx="4">
                  <c:v>0.13</c:v>
                </c:pt>
              </c:numCache>
            </c:numRef>
          </c:val>
          <c:smooth val="0"/>
        </c:ser>
        <c:dLbls>
          <c:showLegendKey val="0"/>
          <c:showVal val="0"/>
          <c:showCatName val="0"/>
          <c:showSerName val="0"/>
          <c:showPercent val="0"/>
          <c:showBubbleSize val="0"/>
        </c:dLbls>
        <c:marker val="1"/>
        <c:smooth val="0"/>
        <c:axId val="220851584"/>
        <c:axId val="203359360"/>
      </c:lineChart>
      <c:catAx>
        <c:axId val="2208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359360"/>
        <c:crosses val="autoZero"/>
        <c:auto val="1"/>
        <c:lblAlgn val="ctr"/>
        <c:lblOffset val="100"/>
        <c:tickLblSkip val="1"/>
        <c:tickMarkSkip val="1"/>
        <c:noMultiLvlLbl val="0"/>
      </c:catAx>
      <c:valAx>
        <c:axId val="2033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さいたま市母子寡婦福祉資金貸付事業特別会計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さいたま市下水道事業会計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0.45</c:v>
                </c:pt>
                <c:pt idx="4">
                  <c:v>#N/A</c:v>
                </c:pt>
                <c:pt idx="5">
                  <c:v>0.38</c:v>
                </c:pt>
                <c:pt idx="6">
                  <c:v>#N/A</c:v>
                </c:pt>
                <c:pt idx="7">
                  <c:v>0.42</c:v>
                </c:pt>
                <c:pt idx="8">
                  <c:v>#N/A</c:v>
                </c:pt>
                <c:pt idx="9">
                  <c:v>0.49</c:v>
                </c:pt>
              </c:numCache>
            </c:numRef>
          </c:val>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0.31</c:v>
                </c:pt>
                <c:pt idx="4">
                  <c:v>#N/A</c:v>
                </c:pt>
                <c:pt idx="5">
                  <c:v>0.41</c:v>
                </c:pt>
                <c:pt idx="6">
                  <c:v>#N/A</c:v>
                </c:pt>
                <c:pt idx="7">
                  <c:v>0.24</c:v>
                </c:pt>
                <c:pt idx="8">
                  <c:v>#N/A</c:v>
                </c:pt>
                <c:pt idx="9">
                  <c:v>0.57999999999999996</c:v>
                </c:pt>
              </c:numCache>
            </c:numRef>
          </c:val>
        </c:ser>
        <c:ser>
          <c:idx val="6"/>
          <c:order val="6"/>
          <c:tx>
            <c:strRef>
              <c:f>データシート!$A$33</c:f>
              <c:strCache>
                <c:ptCount val="1"/>
                <c:pt idx="0">
                  <c:v>さいたま市国民健康保険事業特別会計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c:v>
                </c:pt>
                <c:pt idx="2">
                  <c:v>#N/A</c:v>
                </c:pt>
                <c:pt idx="3">
                  <c:v>2.36</c:v>
                </c:pt>
                <c:pt idx="4">
                  <c:v>#N/A</c:v>
                </c:pt>
                <c:pt idx="5">
                  <c:v>0.6</c:v>
                </c:pt>
                <c:pt idx="6">
                  <c:v>#N/A</c:v>
                </c:pt>
                <c:pt idx="7">
                  <c:v>0.59</c:v>
                </c:pt>
                <c:pt idx="8">
                  <c:v>#N/A</c:v>
                </c:pt>
                <c:pt idx="9">
                  <c:v>0.62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c:v>
                </c:pt>
                <c:pt idx="2">
                  <c:v>#N/A</c:v>
                </c:pt>
                <c:pt idx="3">
                  <c:v>2.63</c:v>
                </c:pt>
                <c:pt idx="4">
                  <c:v>#N/A</c:v>
                </c:pt>
                <c:pt idx="5">
                  <c:v>1.81</c:v>
                </c:pt>
                <c:pt idx="6">
                  <c:v>#N/A</c:v>
                </c:pt>
                <c:pt idx="7">
                  <c:v>2.44</c:v>
                </c:pt>
                <c:pt idx="8">
                  <c:v>#N/A</c:v>
                </c:pt>
                <c:pt idx="9">
                  <c:v>2.36</c:v>
                </c:pt>
              </c:numCache>
            </c:numRef>
          </c:val>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1.79</c:v>
                </c:pt>
                <c:pt idx="2">
                  <c:v>#N/A</c:v>
                </c:pt>
                <c:pt idx="3">
                  <c:v>1.87</c:v>
                </c:pt>
                <c:pt idx="4">
                  <c:v>#N/A</c:v>
                </c:pt>
                <c:pt idx="5">
                  <c:v>2.4500000000000002</c:v>
                </c:pt>
                <c:pt idx="6">
                  <c:v>#N/A</c:v>
                </c:pt>
                <c:pt idx="7">
                  <c:v>2.75</c:v>
                </c:pt>
                <c:pt idx="8">
                  <c:v>#N/A</c:v>
                </c:pt>
                <c:pt idx="9">
                  <c:v>2.74</c:v>
                </c:pt>
              </c:numCache>
            </c:numRef>
          </c:val>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4.58</c:v>
                </c:pt>
                <c:pt idx="2">
                  <c:v>#N/A</c:v>
                </c:pt>
                <c:pt idx="3">
                  <c:v>4.3099999999999996</c:v>
                </c:pt>
                <c:pt idx="4">
                  <c:v>#N/A</c:v>
                </c:pt>
                <c:pt idx="5">
                  <c:v>5.09</c:v>
                </c:pt>
                <c:pt idx="6">
                  <c:v>#N/A</c:v>
                </c:pt>
                <c:pt idx="7">
                  <c:v>5.44</c:v>
                </c:pt>
                <c:pt idx="8">
                  <c:v>#N/A</c:v>
                </c:pt>
                <c:pt idx="9">
                  <c:v>5.59</c:v>
                </c:pt>
              </c:numCache>
            </c:numRef>
          </c:val>
        </c:ser>
        <c:dLbls>
          <c:showLegendKey val="0"/>
          <c:showVal val="0"/>
          <c:showCatName val="0"/>
          <c:showSerName val="0"/>
          <c:showPercent val="0"/>
          <c:showBubbleSize val="0"/>
        </c:dLbls>
        <c:gapWidth val="150"/>
        <c:overlap val="100"/>
        <c:axId val="221221632"/>
        <c:axId val="221223168"/>
      </c:barChart>
      <c:catAx>
        <c:axId val="2212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23168"/>
        <c:crosses val="autoZero"/>
        <c:auto val="1"/>
        <c:lblAlgn val="ctr"/>
        <c:lblOffset val="100"/>
        <c:tickLblSkip val="1"/>
        <c:tickMarkSkip val="1"/>
        <c:noMultiLvlLbl val="0"/>
      </c:catAx>
      <c:valAx>
        <c:axId val="2212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2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39623</c:v>
                </c:pt>
                <c:pt idx="5">
                  <c:v>39925</c:v>
                </c:pt>
                <c:pt idx="8">
                  <c:v>40448</c:v>
                </c:pt>
                <c:pt idx="11">
                  <c:v>43301</c:v>
                </c:pt>
                <c:pt idx="14">
                  <c:v>44595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373</c:v>
                </c:pt>
                <c:pt idx="3">
                  <c:v>373</c:v>
                </c:pt>
                <c:pt idx="6">
                  <c:v>342</c:v>
                </c:pt>
                <c:pt idx="9">
                  <c:v>343</c:v>
                </c:pt>
                <c:pt idx="12">
                  <c:v>1760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7573</c:v>
                </c:pt>
                <c:pt idx="3">
                  <c:v>6330</c:v>
                </c:pt>
                <c:pt idx="6">
                  <c:v>6578</c:v>
                </c:pt>
                <c:pt idx="9">
                  <c:v>6650</c:v>
                </c:pt>
                <c:pt idx="12">
                  <c:v>5417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2333</c:v>
                </c:pt>
                <c:pt idx="3">
                  <c:v>2667</c:v>
                </c:pt>
                <c:pt idx="6">
                  <c:v>3000</c:v>
                </c:pt>
                <c:pt idx="9">
                  <c:v>3333</c:v>
                </c:pt>
                <c:pt idx="12">
                  <c:v>3333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40243</c:v>
                </c:pt>
                <c:pt idx="3">
                  <c:v>42206</c:v>
                </c:pt>
                <c:pt idx="6">
                  <c:v>43202</c:v>
                </c:pt>
                <c:pt idx="9">
                  <c:v>45048</c:v>
                </c:pt>
                <c:pt idx="12">
                  <c:v>44301</c:v>
                </c:pt>
              </c:numCache>
            </c:numRef>
          </c:val>
        </c:ser>
        <c:dLbls>
          <c:showLegendKey val="0"/>
          <c:showVal val="0"/>
          <c:showCatName val="0"/>
          <c:showSerName val="0"/>
          <c:showPercent val="0"/>
          <c:showBubbleSize val="0"/>
        </c:dLbls>
        <c:gapWidth val="100"/>
        <c:overlap val="100"/>
        <c:axId val="220889088"/>
        <c:axId val="220891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10900</c:v>
                </c:pt>
                <c:pt idx="2">
                  <c:v>#N/A</c:v>
                </c:pt>
                <c:pt idx="3">
                  <c:v>#N/A</c:v>
                </c:pt>
                <c:pt idx="4">
                  <c:v>11653</c:v>
                </c:pt>
                <c:pt idx="5">
                  <c:v>#N/A</c:v>
                </c:pt>
                <c:pt idx="6">
                  <c:v>#N/A</c:v>
                </c:pt>
                <c:pt idx="7">
                  <c:v>12674</c:v>
                </c:pt>
                <c:pt idx="8">
                  <c:v>#N/A</c:v>
                </c:pt>
                <c:pt idx="9">
                  <c:v>#N/A</c:v>
                </c:pt>
                <c:pt idx="10">
                  <c:v>12073</c:v>
                </c:pt>
                <c:pt idx="11">
                  <c:v>#N/A</c:v>
                </c:pt>
                <c:pt idx="12">
                  <c:v>#N/A</c:v>
                </c:pt>
                <c:pt idx="13">
                  <c:v>10216</c:v>
                </c:pt>
                <c:pt idx="14">
                  <c:v>#N/A</c:v>
                </c:pt>
              </c:numCache>
            </c:numRef>
          </c:val>
          <c:smooth val="0"/>
        </c:ser>
        <c:dLbls>
          <c:showLegendKey val="0"/>
          <c:showVal val="0"/>
          <c:showCatName val="0"/>
          <c:showSerName val="0"/>
          <c:showPercent val="0"/>
          <c:showBubbleSize val="0"/>
        </c:dLbls>
        <c:marker val="1"/>
        <c:smooth val="0"/>
        <c:axId val="220889088"/>
        <c:axId val="220891008"/>
      </c:lineChart>
      <c:catAx>
        <c:axId val="2208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891008"/>
        <c:crosses val="autoZero"/>
        <c:auto val="1"/>
        <c:lblAlgn val="ctr"/>
        <c:lblOffset val="100"/>
        <c:tickLblSkip val="1"/>
        <c:tickMarkSkip val="1"/>
        <c:noMultiLvlLbl val="0"/>
      </c:catAx>
      <c:valAx>
        <c:axId val="22089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8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353221</c:v>
                </c:pt>
                <c:pt idx="5">
                  <c:v>357622</c:v>
                </c:pt>
                <c:pt idx="8">
                  <c:v>366767</c:v>
                </c:pt>
                <c:pt idx="11">
                  <c:v>378420</c:v>
                </c:pt>
                <c:pt idx="14">
                  <c:v>376363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81607</c:v>
                </c:pt>
                <c:pt idx="5">
                  <c:v>80964</c:v>
                </c:pt>
                <c:pt idx="8">
                  <c:v>81705</c:v>
                </c:pt>
                <c:pt idx="11">
                  <c:v>82399</c:v>
                </c:pt>
                <c:pt idx="14">
                  <c:v>79344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46540</c:v>
                </c:pt>
                <c:pt idx="5">
                  <c:v>51635</c:v>
                </c:pt>
                <c:pt idx="8">
                  <c:v>60009</c:v>
                </c:pt>
                <c:pt idx="11">
                  <c:v>62198</c:v>
                </c:pt>
                <c:pt idx="14">
                  <c:v>62999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1453</c:v>
                </c:pt>
                <c:pt idx="3">
                  <c:v>2070</c:v>
                </c:pt>
                <c:pt idx="6">
                  <c:v>1847</c:v>
                </c:pt>
                <c:pt idx="9">
                  <c:v>1295</c:v>
                </c:pt>
                <c:pt idx="12">
                  <c:v>184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58609</c:v>
                </c:pt>
                <c:pt idx="3">
                  <c:v>61311</c:v>
                </c:pt>
                <c:pt idx="6">
                  <c:v>63101</c:v>
                </c:pt>
                <c:pt idx="9">
                  <c:v>56872</c:v>
                </c:pt>
                <c:pt idx="12">
                  <c:v>55993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94567</c:v>
                </c:pt>
                <c:pt idx="3">
                  <c:v>89068</c:v>
                </c:pt>
                <c:pt idx="6">
                  <c:v>81173</c:v>
                </c:pt>
                <c:pt idx="9">
                  <c:v>78845</c:v>
                </c:pt>
                <c:pt idx="12">
                  <c:v>69243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19723</c:v>
                </c:pt>
                <c:pt idx="3">
                  <c:v>9289</c:v>
                </c:pt>
                <c:pt idx="6">
                  <c:v>3050</c:v>
                </c:pt>
                <c:pt idx="9">
                  <c:v>2774</c:v>
                </c:pt>
                <c:pt idx="12">
                  <c:v>2492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407494</c:v>
                </c:pt>
                <c:pt idx="3">
                  <c:v>421971</c:v>
                </c:pt>
                <c:pt idx="6">
                  <c:v>433626</c:v>
                </c:pt>
                <c:pt idx="9">
                  <c:v>439226</c:v>
                </c:pt>
                <c:pt idx="12">
                  <c:v>449470</c:v>
                </c:pt>
              </c:numCache>
            </c:numRef>
          </c:val>
        </c:ser>
        <c:dLbls>
          <c:showLegendKey val="0"/>
          <c:showVal val="0"/>
          <c:showCatName val="0"/>
          <c:showSerName val="0"/>
          <c:showPercent val="0"/>
          <c:showBubbleSize val="0"/>
        </c:dLbls>
        <c:gapWidth val="100"/>
        <c:overlap val="100"/>
        <c:axId val="221316992"/>
        <c:axId val="22132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100478</c:v>
                </c:pt>
                <c:pt idx="2">
                  <c:v>#N/A</c:v>
                </c:pt>
                <c:pt idx="3">
                  <c:v>#N/A</c:v>
                </c:pt>
                <c:pt idx="4">
                  <c:v>93488</c:v>
                </c:pt>
                <c:pt idx="5">
                  <c:v>#N/A</c:v>
                </c:pt>
                <c:pt idx="6">
                  <c:v>#N/A</c:v>
                </c:pt>
                <c:pt idx="7">
                  <c:v>74317</c:v>
                </c:pt>
                <c:pt idx="8">
                  <c:v>#N/A</c:v>
                </c:pt>
                <c:pt idx="9">
                  <c:v>#N/A</c:v>
                </c:pt>
                <c:pt idx="10">
                  <c:v>55995</c:v>
                </c:pt>
                <c:pt idx="11">
                  <c:v>#N/A</c:v>
                </c:pt>
                <c:pt idx="12">
                  <c:v>#N/A</c:v>
                </c:pt>
                <c:pt idx="13">
                  <c:v>58675</c:v>
                </c:pt>
                <c:pt idx="14">
                  <c:v>#N/A</c:v>
                </c:pt>
              </c:numCache>
            </c:numRef>
          </c:val>
          <c:smooth val="0"/>
        </c:ser>
        <c:dLbls>
          <c:showLegendKey val="0"/>
          <c:showVal val="0"/>
          <c:showCatName val="0"/>
          <c:showSerName val="0"/>
          <c:showPercent val="0"/>
          <c:showBubbleSize val="0"/>
        </c:dLbls>
        <c:marker val="1"/>
        <c:smooth val="0"/>
        <c:axId val="221316992"/>
        <c:axId val="221327360"/>
      </c:lineChart>
      <c:catAx>
        <c:axId val="2213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327360"/>
        <c:crosses val="autoZero"/>
        <c:auto val="1"/>
        <c:lblAlgn val="ctr"/>
        <c:lblOffset val="100"/>
        <c:tickLblSkip val="1"/>
        <c:tickMarkSkip val="1"/>
        <c:noMultiLvlLbl val="0"/>
      </c:catAx>
      <c:valAx>
        <c:axId val="22132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1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1,260,879
1,242,615
217.43
464,258,924
452,417,154
5,839,303
249,295,975
434,978,438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市民の所得水準が高く、安定した財政基盤が保たれている。また、市域が狭く行政効率が高いことに加えて、生活保護費をはじめとした扶助費、地方債の償還にあたる公債費等が類似団体平均を大きく下回っているため、例年、安定して高い指数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なお、平成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年度以降、指数が低下しているのは、社会保障費の増等により、基準財政需要額が増加したことによるものである。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62230</xdr:rowOff>
    </xdr:to>
    <xdr:cxnSp macro="">
      <xdr:nvCxnSpPr>
        <xdr:cNvPr id="65" name="直線コネクタ 64"/>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62230</xdr:rowOff>
    </xdr:to>
    <xdr:cxnSp macro="">
      <xdr:nvCxnSpPr>
        <xdr:cNvPr id="68" name="直線コネクタ 67"/>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62230</xdr:rowOff>
    </xdr:to>
    <xdr:cxnSp macro="">
      <xdr:nvCxnSpPr>
        <xdr:cNvPr id="71" name="直線コネクタ 70"/>
        <xdr:cNvCxnSpPr/>
      </xdr:nvCxnSpPr>
      <xdr:spPr>
        <a:xfrm>
          <a:off x="2336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40640</xdr:rowOff>
    </xdr:from>
    <xdr:to>
      <xdr:col>3</xdr:col>
      <xdr:colOff>279400</xdr:colOff>
      <xdr:row>36</xdr:row>
      <xdr:rowOff>137160</xdr:rowOff>
    </xdr:to>
    <xdr:cxnSp macro="">
      <xdr:nvCxnSpPr>
        <xdr:cNvPr id="74" name="直線コネクタ 73"/>
        <xdr:cNvCxnSpPr/>
      </xdr:nvCxnSpPr>
      <xdr:spPr>
        <a:xfrm>
          <a:off x="1447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4" name="円/楕円 83"/>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5"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6" name="円/楕円 85"/>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7" name="テキスト ボックス 86"/>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8" name="円/楕円 87"/>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89" name="テキスト ボックス 88"/>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0" name="円/楕円 89"/>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1" name="テキスト ボックス 90"/>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161290</xdr:rowOff>
    </xdr:from>
    <xdr:to>
      <xdr:col>2</xdr:col>
      <xdr:colOff>127000</xdr:colOff>
      <xdr:row>36</xdr:row>
      <xdr:rowOff>91440</xdr:rowOff>
    </xdr:to>
    <xdr:sp macro="" textlink="">
      <xdr:nvSpPr>
        <xdr:cNvPr id="92" name="円/楕円 91"/>
        <xdr:cNvSpPr/>
      </xdr:nvSpPr>
      <xdr:spPr>
        <a:xfrm>
          <a:off x="1397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101617</xdr:rowOff>
    </xdr:from>
    <xdr:ext cx="762000" cy="259045"/>
    <xdr:sp macro="" textlink="">
      <xdr:nvSpPr>
        <xdr:cNvPr id="93" name="テキスト ボックス 92"/>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比較的老年人口が少ないため扶助費が類似団体平均を大きく下回っている、同様に、事業の選択と集中を進めていることから公債費が類似団体平均を大きく下回っている。しかしながら、業務の民間委託化等により物件費のように類似団体平均を上回る項目も見られることに加え、国庫補助事業の減と急速な高齢化による扶助費の増により、指数は年々悪化している（対前年度比</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ポイント上昇）。平成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年度、類似団体平均を上回る指数となったことから、引き続き事務事業の見直しを実施し、経常経費</a:t>
          </a:r>
          <a:r>
            <a:rPr kumimoji="1" lang="ja-JP" altLang="en-US" sz="1300">
              <a:latin typeface="ＭＳ Ｐゴシック"/>
            </a:rPr>
            <a:t>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74991</xdr:rowOff>
    </xdr:to>
    <xdr:cxnSp macro="">
      <xdr:nvCxnSpPr>
        <xdr:cNvPr id="130" name="直線コネクタ 129"/>
        <xdr:cNvCxnSpPr/>
      </xdr:nvCxnSpPr>
      <xdr:spPr>
        <a:xfrm>
          <a:off x="4114800" y="10795000"/>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141212</xdr:rowOff>
    </xdr:from>
    <xdr:to>
      <xdr:col>6</xdr:col>
      <xdr:colOff>0</xdr:colOff>
      <xdr:row>62</xdr:row>
      <xdr:rowOff>165100</xdr:rowOff>
    </xdr:to>
    <xdr:cxnSp macro="">
      <xdr:nvCxnSpPr>
        <xdr:cNvPr id="133" name="直線コネクタ 132"/>
        <xdr:cNvCxnSpPr/>
      </xdr:nvCxnSpPr>
      <xdr:spPr>
        <a:xfrm>
          <a:off x="3225800" y="1059966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83759</xdr:rowOff>
    </xdr:from>
    <xdr:to>
      <xdr:col>4</xdr:col>
      <xdr:colOff>482600</xdr:colOff>
      <xdr:row>61</xdr:row>
      <xdr:rowOff>141212</xdr:rowOff>
    </xdr:to>
    <xdr:cxnSp macro="">
      <xdr:nvCxnSpPr>
        <xdr:cNvPr id="136" name="直線コネクタ 135"/>
        <xdr:cNvCxnSpPr/>
      </xdr:nvCxnSpPr>
      <xdr:spPr>
        <a:xfrm>
          <a:off x="2336800" y="1054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13909</xdr:rowOff>
    </xdr:from>
    <xdr:to>
      <xdr:col>3</xdr:col>
      <xdr:colOff>279400</xdr:colOff>
      <xdr:row>61</xdr:row>
      <xdr:rowOff>83759</xdr:rowOff>
    </xdr:to>
    <xdr:cxnSp macro="">
      <xdr:nvCxnSpPr>
        <xdr:cNvPr id="139" name="直線コネクタ 138"/>
        <xdr:cNvCxnSpPr/>
      </xdr:nvCxnSpPr>
      <xdr:spPr>
        <a:xfrm>
          <a:off x="1447800" y="103009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24191</xdr:rowOff>
    </xdr:from>
    <xdr:to>
      <xdr:col>7</xdr:col>
      <xdr:colOff>203200</xdr:colOff>
      <xdr:row>64</xdr:row>
      <xdr:rowOff>125791</xdr:rowOff>
    </xdr:to>
    <xdr:sp macro="" textlink="">
      <xdr:nvSpPr>
        <xdr:cNvPr id="149" name="円/楕円 148"/>
        <xdr:cNvSpPr/>
      </xdr:nvSpPr>
      <xdr:spPr>
        <a:xfrm>
          <a:off x="4902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167718</xdr:rowOff>
    </xdr:from>
    <xdr:ext cx="762000" cy="259045"/>
    <xdr:sp macro="" textlink="">
      <xdr:nvSpPr>
        <xdr:cNvPr id="150" name="財政構造の弾力性該当値テキスト"/>
        <xdr:cNvSpPr txBox="1"/>
      </xdr:nvSpPr>
      <xdr:spPr>
        <a:xfrm>
          <a:off x="5041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90412</xdr:rowOff>
    </xdr:from>
    <xdr:to>
      <xdr:col>4</xdr:col>
      <xdr:colOff>533400</xdr:colOff>
      <xdr:row>62</xdr:row>
      <xdr:rowOff>20562</xdr:rowOff>
    </xdr:to>
    <xdr:sp macro="" textlink="">
      <xdr:nvSpPr>
        <xdr:cNvPr id="153" name="円/楕円 152"/>
        <xdr:cNvSpPr/>
      </xdr:nvSpPr>
      <xdr:spPr>
        <a:xfrm>
          <a:off x="3175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30739</xdr:rowOff>
    </xdr:from>
    <xdr:ext cx="762000" cy="259045"/>
    <xdr:sp macro="" textlink="">
      <xdr:nvSpPr>
        <xdr:cNvPr id="154" name="テキスト ボックス 153"/>
        <xdr:cNvSpPr txBox="1"/>
      </xdr:nvSpPr>
      <xdr:spPr>
        <a:xfrm>
          <a:off x="2844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32959</xdr:rowOff>
    </xdr:from>
    <xdr:to>
      <xdr:col>3</xdr:col>
      <xdr:colOff>330200</xdr:colOff>
      <xdr:row>61</xdr:row>
      <xdr:rowOff>134559</xdr:rowOff>
    </xdr:to>
    <xdr:sp macro="" textlink="">
      <xdr:nvSpPr>
        <xdr:cNvPr id="155" name="円/楕円 154"/>
        <xdr:cNvSpPr/>
      </xdr:nvSpPr>
      <xdr:spPr>
        <a:xfrm>
          <a:off x="2286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144736</xdr:rowOff>
    </xdr:from>
    <xdr:ext cx="762000" cy="259045"/>
    <xdr:sp macro="" textlink="">
      <xdr:nvSpPr>
        <xdr:cNvPr id="156" name="テキスト ボックス 155"/>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134559</xdr:rowOff>
    </xdr:from>
    <xdr:to>
      <xdr:col>2</xdr:col>
      <xdr:colOff>127000</xdr:colOff>
      <xdr:row>60</xdr:row>
      <xdr:rowOff>64709</xdr:rowOff>
    </xdr:to>
    <xdr:sp macro="" textlink="">
      <xdr:nvSpPr>
        <xdr:cNvPr id="157" name="円/楕円 156"/>
        <xdr:cNvSpPr/>
      </xdr:nvSpPr>
      <xdr:spPr>
        <a:xfrm>
          <a:off x="1397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74886</xdr:rowOff>
    </xdr:from>
    <xdr:ext cx="762000" cy="259045"/>
    <xdr:sp macro="" textlink="">
      <xdr:nvSpPr>
        <xdr:cNvPr id="158" name="テキスト ボックス 157"/>
        <xdr:cNvSpPr txBox="1"/>
      </xdr:nvSpPr>
      <xdr:spPr>
        <a:xfrm>
          <a:off x="1066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が類似団体平均を下回るのに対し、物件費が類似団体平均を上回ることから、指数全体としては類似団体平均を上回っている。主な要因としては、職員人件費等から委託料（物件費）へのシフトが挙げられる。さらに、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年度に実施された職員給与の減額に係る特例措置の終了と給与の改定により、平成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年度においては人件費が増加している。今後は、指定管理者制度、</a:t>
          </a:r>
          <a:r>
            <a:rPr kumimoji="1" lang="en-US" altLang="ja-JP" sz="1300">
              <a:solidFill>
                <a:sysClr val="windowText" lastClr="000000"/>
              </a:solidFill>
              <a:latin typeface="ＭＳ Ｐゴシック"/>
            </a:rPr>
            <a:t>PFI</a:t>
          </a:r>
          <a:r>
            <a:rPr kumimoji="1" lang="ja-JP" altLang="en-US" sz="1300">
              <a:solidFill>
                <a:sysClr val="windowText" lastClr="000000"/>
              </a:solidFill>
              <a:latin typeface="ＭＳ Ｐゴシック"/>
            </a:rPr>
            <a:t>等、民間活力の導入を一層推進するとともに、既存事業の更なる見直しによりコスト削減を図る。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87175</xdr:rowOff>
    </xdr:from>
    <xdr:to>
      <xdr:col>7</xdr:col>
      <xdr:colOff>152400</xdr:colOff>
      <xdr:row>85</xdr:row>
      <xdr:rowOff>81578</xdr:rowOff>
    </xdr:to>
    <xdr:cxnSp macro="">
      <xdr:nvCxnSpPr>
        <xdr:cNvPr id="193" name="直線コネクタ 192"/>
        <xdr:cNvCxnSpPr/>
      </xdr:nvCxnSpPr>
      <xdr:spPr>
        <a:xfrm>
          <a:off x="4114800" y="14488975"/>
          <a:ext cx="838200" cy="16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87175</xdr:rowOff>
    </xdr:from>
    <xdr:to>
      <xdr:col>6</xdr:col>
      <xdr:colOff>0</xdr:colOff>
      <xdr:row>84</xdr:row>
      <xdr:rowOff>130167</xdr:rowOff>
    </xdr:to>
    <xdr:cxnSp macro="">
      <xdr:nvCxnSpPr>
        <xdr:cNvPr id="196" name="直線コネクタ 195"/>
        <xdr:cNvCxnSpPr/>
      </xdr:nvCxnSpPr>
      <xdr:spPr>
        <a:xfrm flipV="1">
          <a:off x="3225800" y="14488975"/>
          <a:ext cx="889000" cy="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130167</xdr:rowOff>
    </xdr:from>
    <xdr:to>
      <xdr:col>4</xdr:col>
      <xdr:colOff>482600</xdr:colOff>
      <xdr:row>85</xdr:row>
      <xdr:rowOff>19926</xdr:rowOff>
    </xdr:to>
    <xdr:cxnSp macro="">
      <xdr:nvCxnSpPr>
        <xdr:cNvPr id="199" name="直線コネクタ 198"/>
        <xdr:cNvCxnSpPr/>
      </xdr:nvCxnSpPr>
      <xdr:spPr>
        <a:xfrm flipV="1">
          <a:off x="2336800" y="14531967"/>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134148</xdr:rowOff>
    </xdr:from>
    <xdr:to>
      <xdr:col>3</xdr:col>
      <xdr:colOff>279400</xdr:colOff>
      <xdr:row>85</xdr:row>
      <xdr:rowOff>19926</xdr:rowOff>
    </xdr:to>
    <xdr:cxnSp macro="">
      <xdr:nvCxnSpPr>
        <xdr:cNvPr id="202" name="直線コネクタ 201"/>
        <xdr:cNvCxnSpPr/>
      </xdr:nvCxnSpPr>
      <xdr:spPr>
        <a:xfrm>
          <a:off x="1447800" y="14535948"/>
          <a:ext cx="889000" cy="5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30778</xdr:rowOff>
    </xdr:from>
    <xdr:to>
      <xdr:col>7</xdr:col>
      <xdr:colOff>203200</xdr:colOff>
      <xdr:row>85</xdr:row>
      <xdr:rowOff>132378</xdr:rowOff>
    </xdr:to>
    <xdr:sp macro="" textlink="">
      <xdr:nvSpPr>
        <xdr:cNvPr id="212" name="円/楕円 211"/>
        <xdr:cNvSpPr/>
      </xdr:nvSpPr>
      <xdr:spPr>
        <a:xfrm>
          <a:off x="4902200" y="146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2855</xdr:rowOff>
    </xdr:from>
    <xdr:ext cx="762000" cy="259045"/>
    <xdr:sp macro="" textlink="">
      <xdr:nvSpPr>
        <xdr:cNvPr id="213" name="人件費・物件費等の状況該当値テキスト"/>
        <xdr:cNvSpPr txBox="1"/>
      </xdr:nvSpPr>
      <xdr:spPr>
        <a:xfrm>
          <a:off x="5041900" y="1457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36375</xdr:rowOff>
    </xdr:from>
    <xdr:to>
      <xdr:col>6</xdr:col>
      <xdr:colOff>50800</xdr:colOff>
      <xdr:row>84</xdr:row>
      <xdr:rowOff>137975</xdr:rowOff>
    </xdr:to>
    <xdr:sp macro="" textlink="">
      <xdr:nvSpPr>
        <xdr:cNvPr id="214" name="円/楕円 213"/>
        <xdr:cNvSpPr/>
      </xdr:nvSpPr>
      <xdr:spPr>
        <a:xfrm>
          <a:off x="4064000" y="144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122752</xdr:rowOff>
    </xdr:from>
    <xdr:ext cx="736600" cy="259045"/>
    <xdr:sp macro="" textlink="">
      <xdr:nvSpPr>
        <xdr:cNvPr id="215" name="テキスト ボックス 214"/>
        <xdr:cNvSpPr txBox="1"/>
      </xdr:nvSpPr>
      <xdr:spPr>
        <a:xfrm>
          <a:off x="3733800" y="1452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79367</xdr:rowOff>
    </xdr:from>
    <xdr:to>
      <xdr:col>4</xdr:col>
      <xdr:colOff>533400</xdr:colOff>
      <xdr:row>85</xdr:row>
      <xdr:rowOff>9517</xdr:rowOff>
    </xdr:to>
    <xdr:sp macro="" textlink="">
      <xdr:nvSpPr>
        <xdr:cNvPr id="216" name="円/楕円 215"/>
        <xdr:cNvSpPr/>
      </xdr:nvSpPr>
      <xdr:spPr>
        <a:xfrm>
          <a:off x="3175000" y="144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19694</xdr:rowOff>
    </xdr:from>
    <xdr:ext cx="762000" cy="259045"/>
    <xdr:sp macro="" textlink="">
      <xdr:nvSpPr>
        <xdr:cNvPr id="217" name="テキスト ボックス 216"/>
        <xdr:cNvSpPr txBox="1"/>
      </xdr:nvSpPr>
      <xdr:spPr>
        <a:xfrm>
          <a:off x="2844800" y="142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140576</xdr:rowOff>
    </xdr:from>
    <xdr:to>
      <xdr:col>3</xdr:col>
      <xdr:colOff>330200</xdr:colOff>
      <xdr:row>85</xdr:row>
      <xdr:rowOff>70726</xdr:rowOff>
    </xdr:to>
    <xdr:sp macro="" textlink="">
      <xdr:nvSpPr>
        <xdr:cNvPr id="218" name="円/楕円 217"/>
        <xdr:cNvSpPr/>
      </xdr:nvSpPr>
      <xdr:spPr>
        <a:xfrm>
          <a:off x="2286000" y="145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80903</xdr:rowOff>
    </xdr:from>
    <xdr:ext cx="762000" cy="259045"/>
    <xdr:sp macro="" textlink="">
      <xdr:nvSpPr>
        <xdr:cNvPr id="219" name="テキスト ボックス 218"/>
        <xdr:cNvSpPr txBox="1"/>
      </xdr:nvSpPr>
      <xdr:spPr>
        <a:xfrm>
          <a:off x="1955800" y="143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109,706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83348</xdr:rowOff>
    </xdr:from>
    <xdr:to>
      <xdr:col>2</xdr:col>
      <xdr:colOff>127000</xdr:colOff>
      <xdr:row>85</xdr:row>
      <xdr:rowOff>13498</xdr:rowOff>
    </xdr:to>
    <xdr:sp macro="" textlink="">
      <xdr:nvSpPr>
        <xdr:cNvPr id="220" name="円/楕円 219"/>
        <xdr:cNvSpPr/>
      </xdr:nvSpPr>
      <xdr:spPr>
        <a:xfrm>
          <a:off x="1397000" y="144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23675</xdr:rowOff>
    </xdr:from>
    <xdr:ext cx="762000" cy="259045"/>
    <xdr:sp macro="" textlink="">
      <xdr:nvSpPr>
        <xdr:cNvPr id="221" name="テキスト ボックス 220"/>
        <xdr:cNvSpPr txBox="1"/>
      </xdr:nvSpPr>
      <xdr:spPr>
        <a:xfrm>
          <a:off x="1066800" y="1425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指数が類似団体平均と比較して高い数値で推移している主な要因として、高齢層職員の給料月額の影響が考えられる。この現状を踏まえ、平成</a:t>
          </a:r>
          <a:r>
            <a:rPr kumimoji="1" lang="en-US" altLang="ja-JP" sz="1300">
              <a:latin typeface="ＭＳ Ｐゴシック"/>
            </a:rPr>
            <a:t>27</a:t>
          </a:r>
          <a:r>
            <a:rPr kumimoji="1" lang="ja-JP" altLang="en-US" sz="1300">
              <a:latin typeface="ＭＳ Ｐゴシック"/>
            </a:rPr>
            <a:t>年度から、高齢層職員の給料を抑制するための取組みを実施している。今後も、国家公務員の給与制度との均衡を図りつつ、引き続き給与の縮減に努める。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122766</xdr:rowOff>
    </xdr:to>
    <xdr:cxnSp macro="">
      <xdr:nvCxnSpPr>
        <xdr:cNvPr id="257" name="直線コネクタ 256"/>
        <xdr:cNvCxnSpPr/>
      </xdr:nvCxnSpPr>
      <xdr:spPr>
        <a:xfrm>
          <a:off x="16179800" y="144556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89</xdr:row>
      <xdr:rowOff>138793</xdr:rowOff>
    </xdr:to>
    <xdr:cxnSp macro="">
      <xdr:nvCxnSpPr>
        <xdr:cNvPr id="260" name="直線コネクタ 259"/>
        <xdr:cNvCxnSpPr/>
      </xdr:nvCxnSpPr>
      <xdr:spPr>
        <a:xfrm flipV="1">
          <a:off x="15290800" y="14455623"/>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138793</xdr:rowOff>
    </xdr:to>
    <xdr:cxnSp macro="">
      <xdr:nvCxnSpPr>
        <xdr:cNvPr id="263" name="直線コネクタ 262"/>
        <xdr:cNvCxnSpPr/>
      </xdr:nvCxnSpPr>
      <xdr:spPr>
        <a:xfrm>
          <a:off x="14401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92832</xdr:rowOff>
    </xdr:to>
    <xdr:cxnSp macro="">
      <xdr:nvCxnSpPr>
        <xdr:cNvPr id="266" name="直線コネクタ 265"/>
        <xdr:cNvCxnSpPr/>
      </xdr:nvCxnSpPr>
      <xdr:spPr>
        <a:xfrm>
          <a:off x="13512800" y="14398171"/>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6" name="円/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139293</xdr:rowOff>
    </xdr:from>
    <xdr:ext cx="762000" cy="259045"/>
    <xdr:sp macro="" textlink="">
      <xdr:nvSpPr>
        <xdr:cNvPr id="277" name="給与水準   （国との比較）該当値テキスト"/>
        <xdr:cNvSpPr txBox="1"/>
      </xdr:nvSpPr>
      <xdr:spPr>
        <a:xfrm>
          <a:off x="1710690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8" name="円/楕円 277"/>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79" name="テキスト ボックス 278"/>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80" name="円/楕円 279"/>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81" name="テキスト ボックス 280"/>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2" name="円/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4" name="円/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5" name="テキスト ボックス 28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政令指定都市移行に伴う区役所開設や埼玉県からの移譲事務などの行政需要の増大に対して、総職員定数を増やすことなく削減に努めてきた結果、類似団体平均を下回る職員数となっている。平成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年度までの期間について策定した定員管理計画に基づき、平成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年度までに、平成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年度比で</a:t>
          </a:r>
          <a:r>
            <a:rPr kumimoji="1" lang="en-US" altLang="ja-JP" sz="1300">
              <a:solidFill>
                <a:sysClr val="windowText" lastClr="000000"/>
              </a:solidFill>
              <a:latin typeface="ＭＳ Ｐゴシック"/>
            </a:rPr>
            <a:t>111</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a:t>
          </a:r>
          <a:r>
            <a:rPr kumimoji="1" lang="ja-JP" altLang="en-US" sz="1300">
              <a:latin typeface="ＭＳ Ｐゴシック"/>
            </a:rPr>
            <a:t>の削減を目指す。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60</xdr:row>
      <xdr:rowOff>117898</xdr:rowOff>
    </xdr:to>
    <xdr:cxnSp macro="">
      <xdr:nvCxnSpPr>
        <xdr:cNvPr id="320" name="直線コネクタ 319"/>
        <xdr:cNvCxnSpPr/>
      </xdr:nvCxnSpPr>
      <xdr:spPr>
        <a:xfrm flipV="1">
          <a:off x="16179800" y="103968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101812</xdr:rowOff>
    </xdr:from>
    <xdr:to>
      <xdr:col>23</xdr:col>
      <xdr:colOff>406400</xdr:colOff>
      <xdr:row>60</xdr:row>
      <xdr:rowOff>117898</xdr:rowOff>
    </xdr:to>
    <xdr:cxnSp macro="">
      <xdr:nvCxnSpPr>
        <xdr:cNvPr id="323" name="直線コネクタ 322"/>
        <xdr:cNvCxnSpPr/>
      </xdr:nvCxnSpPr>
      <xdr:spPr>
        <a:xfrm>
          <a:off x="15290800" y="103888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101812</xdr:rowOff>
    </xdr:from>
    <xdr:to>
      <xdr:col>22</xdr:col>
      <xdr:colOff>203200</xdr:colOff>
      <xdr:row>60</xdr:row>
      <xdr:rowOff>162137</xdr:rowOff>
    </xdr:to>
    <xdr:cxnSp macro="">
      <xdr:nvCxnSpPr>
        <xdr:cNvPr id="326" name="直線コネクタ 325"/>
        <xdr:cNvCxnSpPr/>
      </xdr:nvCxnSpPr>
      <xdr:spPr>
        <a:xfrm flipV="1">
          <a:off x="14401800" y="1038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162137</xdr:rowOff>
    </xdr:from>
    <xdr:to>
      <xdr:col>21</xdr:col>
      <xdr:colOff>0</xdr:colOff>
      <xdr:row>61</xdr:row>
      <xdr:rowOff>18838</xdr:rowOff>
    </xdr:to>
    <xdr:cxnSp macro="">
      <xdr:nvCxnSpPr>
        <xdr:cNvPr id="329" name="直線コネクタ 328"/>
        <xdr:cNvCxnSpPr/>
      </xdr:nvCxnSpPr>
      <xdr:spPr>
        <a:xfrm flipV="1">
          <a:off x="13512800" y="104491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59055</xdr:rowOff>
    </xdr:from>
    <xdr:to>
      <xdr:col>24</xdr:col>
      <xdr:colOff>609600</xdr:colOff>
      <xdr:row>60</xdr:row>
      <xdr:rowOff>160655</xdr:rowOff>
    </xdr:to>
    <xdr:sp macro="" textlink="">
      <xdr:nvSpPr>
        <xdr:cNvPr id="339" name="円/楕円 338"/>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75582</xdr:rowOff>
    </xdr:from>
    <xdr:ext cx="762000" cy="259045"/>
    <xdr:sp macro="" textlink="">
      <xdr:nvSpPr>
        <xdr:cNvPr id="340"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67098</xdr:rowOff>
    </xdr:from>
    <xdr:to>
      <xdr:col>23</xdr:col>
      <xdr:colOff>457200</xdr:colOff>
      <xdr:row>60</xdr:row>
      <xdr:rowOff>168698</xdr:rowOff>
    </xdr:to>
    <xdr:sp macro="" textlink="">
      <xdr:nvSpPr>
        <xdr:cNvPr id="341" name="円/楕円 340"/>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7425</xdr:rowOff>
    </xdr:from>
    <xdr:ext cx="736600" cy="259045"/>
    <xdr:sp macro="" textlink="">
      <xdr:nvSpPr>
        <xdr:cNvPr id="342" name="テキスト ボックス 341"/>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51012</xdr:rowOff>
    </xdr:from>
    <xdr:to>
      <xdr:col>22</xdr:col>
      <xdr:colOff>254000</xdr:colOff>
      <xdr:row>60</xdr:row>
      <xdr:rowOff>152612</xdr:rowOff>
    </xdr:to>
    <xdr:sp macro="" textlink="">
      <xdr:nvSpPr>
        <xdr:cNvPr id="343" name="円/楕円 342"/>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162789</xdr:rowOff>
    </xdr:from>
    <xdr:ext cx="762000" cy="259045"/>
    <xdr:sp macro="" textlink="">
      <xdr:nvSpPr>
        <xdr:cNvPr id="344" name="テキスト ボックス 343"/>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5" name="円/楕円 344"/>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51664</xdr:rowOff>
    </xdr:from>
    <xdr:ext cx="762000" cy="259045"/>
    <xdr:sp macro="" textlink="">
      <xdr:nvSpPr>
        <xdr:cNvPr id="346" name="テキスト ボックス 345"/>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139488</xdr:rowOff>
    </xdr:from>
    <xdr:to>
      <xdr:col>19</xdr:col>
      <xdr:colOff>533400</xdr:colOff>
      <xdr:row>61</xdr:row>
      <xdr:rowOff>69638</xdr:rowOff>
    </xdr:to>
    <xdr:sp macro="" textlink="">
      <xdr:nvSpPr>
        <xdr:cNvPr id="347" name="円/楕円 346"/>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79815</xdr:rowOff>
    </xdr:from>
    <xdr:ext cx="762000" cy="259045"/>
    <xdr:sp macro="" textlink="">
      <xdr:nvSpPr>
        <xdr:cNvPr id="348" name="テキスト ボックス 347"/>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地方債の残高が低水準である上に、合併特例債などの財政措置の有利な地方債の割合が高いため、類似団体平均と比較して良好な指数となっている。例年、安定して良好な指数で推移していることから、</a:t>
          </a:r>
          <a:r>
            <a:rPr kumimoji="1" lang="ja-JP" altLang="en-US" sz="1300">
              <a:latin typeface="ＭＳ Ｐゴシック"/>
            </a:rPr>
            <a:t>今後も有利な地方債を活用しながら、市債残高を見据えた普通建設事業の平準化を図り、現在の水準の維持に努める。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32355</xdr:rowOff>
    </xdr:from>
    <xdr:to>
      <xdr:col>24</xdr:col>
      <xdr:colOff>558800</xdr:colOff>
      <xdr:row>37</xdr:row>
      <xdr:rowOff>66826</xdr:rowOff>
    </xdr:to>
    <xdr:cxnSp macro="">
      <xdr:nvCxnSpPr>
        <xdr:cNvPr id="385" name="直線コネクタ 384"/>
        <xdr:cNvCxnSpPr/>
      </xdr:nvCxnSpPr>
      <xdr:spPr>
        <a:xfrm flipV="1">
          <a:off x="16179800" y="63760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66826</xdr:rowOff>
    </xdr:to>
    <xdr:cxnSp macro="">
      <xdr:nvCxnSpPr>
        <xdr:cNvPr id="388" name="直線コネクタ 387"/>
        <xdr:cNvCxnSpPr/>
      </xdr:nvCxnSpPr>
      <xdr:spPr>
        <a:xfrm>
          <a:off x="15290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55336</xdr:rowOff>
    </xdr:to>
    <xdr:cxnSp macro="">
      <xdr:nvCxnSpPr>
        <xdr:cNvPr id="391" name="直線コネクタ 390"/>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135769</xdr:rowOff>
    </xdr:to>
    <xdr:cxnSp macro="">
      <xdr:nvCxnSpPr>
        <xdr:cNvPr id="394" name="直線コネクタ 393"/>
        <xdr:cNvCxnSpPr/>
      </xdr:nvCxnSpPr>
      <xdr:spPr>
        <a:xfrm flipV="1">
          <a:off x="13512800" y="639898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153005</xdr:rowOff>
    </xdr:from>
    <xdr:to>
      <xdr:col>24</xdr:col>
      <xdr:colOff>609600</xdr:colOff>
      <xdr:row>37</xdr:row>
      <xdr:rowOff>83155</xdr:rowOff>
    </xdr:to>
    <xdr:sp macro="" textlink="">
      <xdr:nvSpPr>
        <xdr:cNvPr id="404" name="円/楕円 403"/>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169532</xdr:rowOff>
    </xdr:from>
    <xdr:ext cx="762000" cy="259045"/>
    <xdr:sp macro="" textlink="">
      <xdr:nvSpPr>
        <xdr:cNvPr id="405" name="公債費負担の状況該当値テキスト"/>
        <xdr:cNvSpPr txBox="1"/>
      </xdr:nvSpPr>
      <xdr:spPr>
        <a:xfrm>
          <a:off x="17106900" y="6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16026</xdr:rowOff>
    </xdr:from>
    <xdr:to>
      <xdr:col>23</xdr:col>
      <xdr:colOff>457200</xdr:colOff>
      <xdr:row>37</xdr:row>
      <xdr:rowOff>117626</xdr:rowOff>
    </xdr:to>
    <xdr:sp macro="" textlink="">
      <xdr:nvSpPr>
        <xdr:cNvPr id="406" name="円/楕円 405"/>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127803</xdr:rowOff>
    </xdr:from>
    <xdr:ext cx="736600" cy="259045"/>
    <xdr:sp macro="" textlink="">
      <xdr:nvSpPr>
        <xdr:cNvPr id="407" name="テキスト ボックス 406"/>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8" name="円/楕円 407"/>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9" name="テキスト ボックス 408"/>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10" name="円/楕円 409"/>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11" name="テキスト ボックス 410"/>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84969</xdr:rowOff>
    </xdr:from>
    <xdr:to>
      <xdr:col>19</xdr:col>
      <xdr:colOff>533400</xdr:colOff>
      <xdr:row>38</xdr:row>
      <xdr:rowOff>15119</xdr:rowOff>
    </xdr:to>
    <xdr:sp macro="" textlink="">
      <xdr:nvSpPr>
        <xdr:cNvPr id="412" name="円/楕円 411"/>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25296</xdr:rowOff>
    </xdr:from>
    <xdr:ext cx="762000" cy="259045"/>
    <xdr:sp macro="" textlink="">
      <xdr:nvSpPr>
        <xdr:cNvPr id="413" name="テキスト ボックス 412"/>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指数が類似団体平均を大きく下回っている主な要因として、プライマリーバランスの均衡に配慮した地方債の発行に努めてきたことや、充当可能財源の確保に努めてきたことが挙げられる。例年、安定して良好な指数で推移していることから、今後も後世への負担を少しでも軽減するよう、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3378</xdr:rowOff>
    </xdr:from>
    <xdr:to>
      <xdr:col>24</xdr:col>
      <xdr:colOff>558800</xdr:colOff>
      <xdr:row>15</xdr:row>
      <xdr:rowOff>9169</xdr:rowOff>
    </xdr:to>
    <xdr:cxnSp macro="">
      <xdr:nvCxnSpPr>
        <xdr:cNvPr id="445" name="直線コネクタ 444"/>
        <xdr:cNvCxnSpPr/>
      </xdr:nvCxnSpPr>
      <xdr:spPr>
        <a:xfrm>
          <a:off x="16179800" y="257512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3378</xdr:rowOff>
    </xdr:from>
    <xdr:to>
      <xdr:col>23</xdr:col>
      <xdr:colOff>406400</xdr:colOff>
      <xdr:row>15</xdr:row>
      <xdr:rowOff>43917</xdr:rowOff>
    </xdr:to>
    <xdr:cxnSp macro="">
      <xdr:nvCxnSpPr>
        <xdr:cNvPr id="448" name="直線コネクタ 447"/>
        <xdr:cNvCxnSpPr/>
      </xdr:nvCxnSpPr>
      <xdr:spPr>
        <a:xfrm flipV="1">
          <a:off x="15290800" y="2575128"/>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43917</xdr:rowOff>
    </xdr:from>
    <xdr:to>
      <xdr:col>22</xdr:col>
      <xdr:colOff>203200</xdr:colOff>
      <xdr:row>15</xdr:row>
      <xdr:rowOff>87351</xdr:rowOff>
    </xdr:to>
    <xdr:cxnSp macro="">
      <xdr:nvCxnSpPr>
        <xdr:cNvPr id="451" name="直線コネクタ 450"/>
        <xdr:cNvCxnSpPr/>
      </xdr:nvCxnSpPr>
      <xdr:spPr>
        <a:xfrm flipV="1">
          <a:off x="14401800" y="261566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87351</xdr:rowOff>
    </xdr:from>
    <xdr:to>
      <xdr:col>21</xdr:col>
      <xdr:colOff>0</xdr:colOff>
      <xdr:row>15</xdr:row>
      <xdr:rowOff>109550</xdr:rowOff>
    </xdr:to>
    <xdr:cxnSp macro="">
      <xdr:nvCxnSpPr>
        <xdr:cNvPr id="454" name="直線コネクタ 453"/>
        <xdr:cNvCxnSpPr/>
      </xdr:nvCxnSpPr>
      <xdr:spPr>
        <a:xfrm flipV="1">
          <a:off x="13512800" y="2659101"/>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129819</xdr:rowOff>
    </xdr:from>
    <xdr:to>
      <xdr:col>24</xdr:col>
      <xdr:colOff>609600</xdr:colOff>
      <xdr:row>15</xdr:row>
      <xdr:rowOff>59969</xdr:rowOff>
    </xdr:to>
    <xdr:sp macro="" textlink="">
      <xdr:nvSpPr>
        <xdr:cNvPr id="464" name="円/楕円 463"/>
        <xdr:cNvSpPr/>
      </xdr:nvSpPr>
      <xdr:spPr>
        <a:xfrm>
          <a:off x="169672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146346</xdr:rowOff>
    </xdr:from>
    <xdr:ext cx="762000" cy="259045"/>
    <xdr:sp macro="" textlink="">
      <xdr:nvSpPr>
        <xdr:cNvPr id="465" name="将来負担の状況該当値テキスト"/>
        <xdr:cNvSpPr txBox="1"/>
      </xdr:nvSpPr>
      <xdr:spPr>
        <a:xfrm>
          <a:off x="17106900" y="237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124028</xdr:rowOff>
    </xdr:from>
    <xdr:to>
      <xdr:col>23</xdr:col>
      <xdr:colOff>457200</xdr:colOff>
      <xdr:row>15</xdr:row>
      <xdr:rowOff>54178</xdr:rowOff>
    </xdr:to>
    <xdr:sp macro="" textlink="">
      <xdr:nvSpPr>
        <xdr:cNvPr id="466" name="円/楕円 465"/>
        <xdr:cNvSpPr/>
      </xdr:nvSpPr>
      <xdr:spPr>
        <a:xfrm>
          <a:off x="161290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64355</xdr:rowOff>
    </xdr:from>
    <xdr:ext cx="736600" cy="259045"/>
    <xdr:sp macro="" textlink="">
      <xdr:nvSpPr>
        <xdr:cNvPr id="467" name="テキスト ボックス 466"/>
        <xdr:cNvSpPr txBox="1"/>
      </xdr:nvSpPr>
      <xdr:spPr>
        <a:xfrm>
          <a:off x="15798800" y="2293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164567</xdr:rowOff>
    </xdr:from>
    <xdr:to>
      <xdr:col>22</xdr:col>
      <xdr:colOff>254000</xdr:colOff>
      <xdr:row>15</xdr:row>
      <xdr:rowOff>94717</xdr:rowOff>
    </xdr:to>
    <xdr:sp macro="" textlink="">
      <xdr:nvSpPr>
        <xdr:cNvPr id="468" name="円/楕円 467"/>
        <xdr:cNvSpPr/>
      </xdr:nvSpPr>
      <xdr:spPr>
        <a:xfrm>
          <a:off x="15240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104894</xdr:rowOff>
    </xdr:from>
    <xdr:ext cx="762000" cy="259045"/>
    <xdr:sp macro="" textlink="">
      <xdr:nvSpPr>
        <xdr:cNvPr id="469" name="テキスト ボックス 468"/>
        <xdr:cNvSpPr txBox="1"/>
      </xdr:nvSpPr>
      <xdr:spPr>
        <a:xfrm>
          <a:off x="14909800" y="23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36551</xdr:rowOff>
    </xdr:from>
    <xdr:to>
      <xdr:col>21</xdr:col>
      <xdr:colOff>50800</xdr:colOff>
      <xdr:row>15</xdr:row>
      <xdr:rowOff>138151</xdr:rowOff>
    </xdr:to>
    <xdr:sp macro="" textlink="">
      <xdr:nvSpPr>
        <xdr:cNvPr id="470" name="円/楕円 469"/>
        <xdr:cNvSpPr/>
      </xdr:nvSpPr>
      <xdr:spPr>
        <a:xfrm>
          <a:off x="14351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148328</xdr:rowOff>
    </xdr:from>
    <xdr:ext cx="762000" cy="259045"/>
    <xdr:sp macro="" textlink="">
      <xdr:nvSpPr>
        <xdr:cNvPr id="471" name="テキスト ボックス 470"/>
        <xdr:cNvSpPr txBox="1"/>
      </xdr:nvSpPr>
      <xdr:spPr>
        <a:xfrm>
          <a:off x="140208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58750</xdr:rowOff>
    </xdr:from>
    <xdr:to>
      <xdr:col>19</xdr:col>
      <xdr:colOff>533400</xdr:colOff>
      <xdr:row>15</xdr:row>
      <xdr:rowOff>160350</xdr:rowOff>
    </xdr:to>
    <xdr:sp macro="" textlink="">
      <xdr:nvSpPr>
        <xdr:cNvPr id="472" name="円/楕円 471"/>
        <xdr:cNvSpPr/>
      </xdr:nvSpPr>
      <xdr:spPr>
        <a:xfrm>
          <a:off x="13462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170527</xdr:rowOff>
    </xdr:from>
    <xdr:ext cx="762000" cy="259045"/>
    <xdr:sp macro="" textlink="">
      <xdr:nvSpPr>
        <xdr:cNvPr id="473" name="テキスト ボックス 472"/>
        <xdr:cNvSpPr txBox="1"/>
      </xdr:nvSpPr>
      <xdr:spPr>
        <a:xfrm>
          <a:off x="13131800" y="23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1,260,879
1,242,615
217.43
464,258,924
452,417,154
5,839,303
249,295,975
434,978,438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類似団体平均と比較して、経常収支比率はやや高い水準となっているものの、人口</a:t>
          </a:r>
          <a:r>
            <a:rPr kumimoji="1" lang="en-US" altLang="ja-JP" sz="1200">
              <a:solidFill>
                <a:sysClr val="windowText" lastClr="000000"/>
              </a:solidFill>
              <a:latin typeface="ＭＳ Ｐゴシック"/>
            </a:rPr>
            <a:t>1</a:t>
          </a:r>
          <a:r>
            <a:rPr kumimoji="1" lang="ja-JP" altLang="en-US" sz="1200">
              <a:solidFill>
                <a:sysClr val="windowText" lastClr="000000"/>
              </a:solidFill>
              <a:latin typeface="ＭＳ Ｐゴシック"/>
            </a:rPr>
            <a:t>人当たり決算額は低い水準となっている。一方、平成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年度に見られる指数の悪化は、平成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年度に実施された職員給与の減額に係る特例措置が終了したことによるものである。今後も定員管理計画に基づき、平成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年度までに、平成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年度比で</a:t>
          </a:r>
          <a:r>
            <a:rPr kumimoji="1" lang="en-US" altLang="ja-JP" sz="1200">
              <a:solidFill>
                <a:sysClr val="windowText" lastClr="000000"/>
              </a:solidFill>
              <a:latin typeface="ＭＳ Ｐゴシック"/>
            </a:rPr>
            <a:t>111</a:t>
          </a:r>
          <a:r>
            <a:rPr kumimoji="1" lang="ja-JP" altLang="en-US" sz="1200">
              <a:solidFill>
                <a:sysClr val="windowText" lastClr="000000"/>
              </a:solidFill>
              <a:latin typeface="ＭＳ Ｐゴシック"/>
            </a:rPr>
            <a:t>人（</a:t>
          </a:r>
          <a:r>
            <a:rPr kumimoji="1" lang="en-US" altLang="ja-JP" sz="1200">
              <a:solidFill>
                <a:sysClr val="windowText" lastClr="000000"/>
              </a:solidFill>
              <a:latin typeface="ＭＳ Ｐゴシック"/>
            </a:rPr>
            <a:t>1.6%</a:t>
          </a:r>
          <a:r>
            <a:rPr kumimoji="1" lang="ja-JP" altLang="en-US" sz="1200">
              <a:solidFill>
                <a:sysClr val="windowText" lastClr="000000"/>
              </a:solidFill>
              <a:latin typeface="ＭＳ Ｐゴシック"/>
            </a:rPr>
            <a:t>）の削減を目指す。あわせて、時間外勤務の縮減に向けた取組みを継続的に実施し、人件費の削減に努める。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167822</xdr:rowOff>
    </xdr:from>
    <xdr:to>
      <xdr:col>7</xdr:col>
      <xdr:colOff>15875</xdr:colOff>
      <xdr:row>40</xdr:row>
      <xdr:rowOff>94343</xdr:rowOff>
    </xdr:to>
    <xdr:cxnSp macro="">
      <xdr:nvCxnSpPr>
        <xdr:cNvPr id="66" name="直線コネクタ 65"/>
        <xdr:cNvCxnSpPr/>
      </xdr:nvCxnSpPr>
      <xdr:spPr>
        <a:xfrm>
          <a:off x="3987800" y="6854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167822</xdr:rowOff>
    </xdr:from>
    <xdr:to>
      <xdr:col>5</xdr:col>
      <xdr:colOff>549275</xdr:colOff>
      <xdr:row>40</xdr:row>
      <xdr:rowOff>110672</xdr:rowOff>
    </xdr:to>
    <xdr:cxnSp macro="">
      <xdr:nvCxnSpPr>
        <xdr:cNvPr id="69" name="直線コネクタ 68"/>
        <xdr:cNvCxnSpPr/>
      </xdr:nvCxnSpPr>
      <xdr:spPr>
        <a:xfrm flipV="1">
          <a:off x="3098800" y="6854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4535</xdr:rowOff>
    </xdr:to>
    <xdr:cxnSp macro="">
      <xdr:nvCxnSpPr>
        <xdr:cNvPr id="72" name="直線コネクタ 71"/>
        <xdr:cNvCxnSpPr/>
      </xdr:nvCxnSpPr>
      <xdr:spPr>
        <a:xfrm flipV="1">
          <a:off x="2209800" y="6968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37193</xdr:rowOff>
    </xdr:to>
    <xdr:cxnSp macro="">
      <xdr:nvCxnSpPr>
        <xdr:cNvPr id="75" name="直線コネクタ 74"/>
        <xdr:cNvCxnSpPr/>
      </xdr:nvCxnSpPr>
      <xdr:spPr>
        <a:xfrm flipV="1">
          <a:off x="1320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43543</xdr:rowOff>
    </xdr:from>
    <xdr:to>
      <xdr:col>7</xdr:col>
      <xdr:colOff>66675</xdr:colOff>
      <xdr:row>40</xdr:row>
      <xdr:rowOff>145143</xdr:rowOff>
    </xdr:to>
    <xdr:sp macro="" textlink="">
      <xdr:nvSpPr>
        <xdr:cNvPr id="85" name="円/楕円 84"/>
        <xdr:cNvSpPr/>
      </xdr:nvSpPr>
      <xdr:spPr>
        <a:xfrm>
          <a:off x="47752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15620</xdr:rowOff>
    </xdr:from>
    <xdr:ext cx="762000" cy="259045"/>
    <xdr:sp macro="" textlink="">
      <xdr:nvSpPr>
        <xdr:cNvPr id="86" name="人件費該当値テキスト"/>
        <xdr:cNvSpPr txBox="1"/>
      </xdr:nvSpPr>
      <xdr:spPr>
        <a:xfrm>
          <a:off x="49149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117022</xdr:rowOff>
    </xdr:from>
    <xdr:to>
      <xdr:col>5</xdr:col>
      <xdr:colOff>600075</xdr:colOff>
      <xdr:row>40</xdr:row>
      <xdr:rowOff>47172</xdr:rowOff>
    </xdr:to>
    <xdr:sp macro="" textlink="">
      <xdr:nvSpPr>
        <xdr:cNvPr id="87" name="円/楕円 86"/>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31949</xdr:rowOff>
    </xdr:from>
    <xdr:ext cx="736600" cy="259045"/>
    <xdr:sp macro="" textlink="">
      <xdr:nvSpPr>
        <xdr:cNvPr id="88" name="テキスト ボックス 87"/>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1" name="円/楕円 90"/>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2" name="テキスト ボックス 91"/>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3" name="円/楕円 92"/>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4" name="テキスト ボックス 93"/>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人件費の抑制及び事務の効率化のため、業務の民間委託化や文書事務等の電算化を推進しており、そのため、委託料、賃借料等が類似団体平均と比較して高い水準で推移している。今後は、指定管理者制度、</a:t>
          </a:r>
          <a:r>
            <a:rPr kumimoji="1" lang="en-US" altLang="ja-JP" sz="1300">
              <a:solidFill>
                <a:sysClr val="windowText" lastClr="000000"/>
              </a:solidFill>
              <a:latin typeface="ＭＳ Ｐゴシック"/>
            </a:rPr>
            <a:t>PFI</a:t>
          </a:r>
          <a:r>
            <a:rPr kumimoji="1" lang="ja-JP" altLang="en-US" sz="1300">
              <a:solidFill>
                <a:sysClr val="windowText" lastClr="000000"/>
              </a:solidFill>
              <a:latin typeface="ＭＳ Ｐゴシック"/>
            </a:rPr>
            <a:t>等、民間活力の導入を一層推進するとともに、既存事業の更なる見直しによりコスト削減を図る。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31750</xdr:rowOff>
    </xdr:from>
    <xdr:to>
      <xdr:col>24</xdr:col>
      <xdr:colOff>31750</xdr:colOff>
      <xdr:row>21</xdr:row>
      <xdr:rowOff>120650</xdr:rowOff>
    </xdr:to>
    <xdr:cxnSp macro="">
      <xdr:nvCxnSpPr>
        <xdr:cNvPr id="127" name="直線コネクタ 126"/>
        <xdr:cNvCxnSpPr/>
      </xdr:nvCxnSpPr>
      <xdr:spPr>
        <a:xfrm>
          <a:off x="15671800" y="3632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6350</xdr:rowOff>
    </xdr:from>
    <xdr:to>
      <xdr:col>22</xdr:col>
      <xdr:colOff>565150</xdr:colOff>
      <xdr:row>21</xdr:row>
      <xdr:rowOff>31750</xdr:rowOff>
    </xdr:to>
    <xdr:cxnSp macro="">
      <xdr:nvCxnSpPr>
        <xdr:cNvPr id="130" name="直線コネクタ 129"/>
        <xdr:cNvCxnSpPr/>
      </xdr:nvCxnSpPr>
      <xdr:spPr>
        <a:xfrm>
          <a:off x="14782800" y="360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139700</xdr:rowOff>
    </xdr:from>
    <xdr:to>
      <xdr:col>21</xdr:col>
      <xdr:colOff>361950</xdr:colOff>
      <xdr:row>21</xdr:row>
      <xdr:rowOff>6350</xdr:rowOff>
    </xdr:to>
    <xdr:cxnSp macro="">
      <xdr:nvCxnSpPr>
        <xdr:cNvPr id="133" name="直線コネクタ 132"/>
        <xdr:cNvCxnSpPr/>
      </xdr:nvCxnSpPr>
      <xdr:spPr>
        <a:xfrm>
          <a:off x="13893800" y="356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114300</xdr:rowOff>
    </xdr:from>
    <xdr:to>
      <xdr:col>20</xdr:col>
      <xdr:colOff>158750</xdr:colOff>
      <xdr:row>20</xdr:row>
      <xdr:rowOff>139700</xdr:rowOff>
    </xdr:to>
    <xdr:cxnSp macro="">
      <xdr:nvCxnSpPr>
        <xdr:cNvPr id="136" name="直線コネクタ 135"/>
        <xdr:cNvCxnSpPr/>
      </xdr:nvCxnSpPr>
      <xdr:spPr>
        <a:xfrm>
          <a:off x="13004800" y="354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69850</xdr:rowOff>
    </xdr:from>
    <xdr:to>
      <xdr:col>24</xdr:col>
      <xdr:colOff>82550</xdr:colOff>
      <xdr:row>22</xdr:row>
      <xdr:rowOff>0</xdr:rowOff>
    </xdr:to>
    <xdr:sp macro="" textlink="">
      <xdr:nvSpPr>
        <xdr:cNvPr id="146" name="円/楕円 145"/>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149877</xdr:rowOff>
    </xdr:from>
    <xdr:ext cx="762000" cy="259045"/>
    <xdr:sp macro="" textlink="">
      <xdr:nvSpPr>
        <xdr:cNvPr id="147"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152400</xdr:rowOff>
    </xdr:from>
    <xdr:to>
      <xdr:col>22</xdr:col>
      <xdr:colOff>615950</xdr:colOff>
      <xdr:row>21</xdr:row>
      <xdr:rowOff>82550</xdr:rowOff>
    </xdr:to>
    <xdr:sp macro="" textlink="">
      <xdr:nvSpPr>
        <xdr:cNvPr id="148" name="円/楕円 147"/>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67327</xdr:rowOff>
    </xdr:from>
    <xdr:ext cx="736600" cy="259045"/>
    <xdr:sp macro="" textlink="">
      <xdr:nvSpPr>
        <xdr:cNvPr id="149" name="テキスト ボックス 148"/>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127000</xdr:rowOff>
    </xdr:from>
    <xdr:to>
      <xdr:col>21</xdr:col>
      <xdr:colOff>412750</xdr:colOff>
      <xdr:row>21</xdr:row>
      <xdr:rowOff>57150</xdr:rowOff>
    </xdr:to>
    <xdr:sp macro="" textlink="">
      <xdr:nvSpPr>
        <xdr:cNvPr id="150" name="円/楕円 149"/>
        <xdr:cNvSpPr/>
      </xdr:nvSpPr>
      <xdr:spPr>
        <a:xfrm>
          <a:off x="14732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41927</xdr:rowOff>
    </xdr:from>
    <xdr:ext cx="762000" cy="259045"/>
    <xdr:sp macro="" textlink="">
      <xdr:nvSpPr>
        <xdr:cNvPr id="151" name="テキスト ボックス 150"/>
        <xdr:cNvSpPr txBox="1"/>
      </xdr:nvSpPr>
      <xdr:spPr>
        <a:xfrm>
          <a:off x="14401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88900</xdr:rowOff>
    </xdr:from>
    <xdr:to>
      <xdr:col>20</xdr:col>
      <xdr:colOff>209550</xdr:colOff>
      <xdr:row>21</xdr:row>
      <xdr:rowOff>19050</xdr:rowOff>
    </xdr:to>
    <xdr:sp macro="" textlink="">
      <xdr:nvSpPr>
        <xdr:cNvPr id="152" name="円/楕円 151"/>
        <xdr:cNvSpPr/>
      </xdr:nvSpPr>
      <xdr:spPr>
        <a:xfrm>
          <a:off x="13843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3827</xdr:rowOff>
    </xdr:from>
    <xdr:ext cx="762000" cy="259045"/>
    <xdr:sp macro="" textlink="">
      <xdr:nvSpPr>
        <xdr:cNvPr id="153" name="テキスト ボックス 152"/>
        <xdr:cNvSpPr txBox="1"/>
      </xdr:nvSpPr>
      <xdr:spPr>
        <a:xfrm>
          <a:off x="13512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63500</xdr:rowOff>
    </xdr:from>
    <xdr:to>
      <xdr:col>19</xdr:col>
      <xdr:colOff>6350</xdr:colOff>
      <xdr:row>20</xdr:row>
      <xdr:rowOff>165100</xdr:rowOff>
    </xdr:to>
    <xdr:sp macro="" textlink="">
      <xdr:nvSpPr>
        <xdr:cNvPr id="154" name="円/楕円 153"/>
        <xdr:cNvSpPr/>
      </xdr:nvSpPr>
      <xdr:spPr>
        <a:xfrm>
          <a:off x="12954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149877</xdr:rowOff>
    </xdr:from>
    <xdr:ext cx="762000" cy="259045"/>
    <xdr:sp macro="" textlink="">
      <xdr:nvSpPr>
        <xdr:cNvPr id="155" name="テキスト ボックス 154"/>
        <xdr:cNvSpPr txBox="1"/>
      </xdr:nvSpPr>
      <xdr:spPr>
        <a:xfrm>
          <a:off x="12623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比較的老年人口が少なく（平成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年国勢調査における</a:t>
          </a:r>
          <a:r>
            <a:rPr kumimoji="1" lang="en-US" altLang="ja-JP" sz="1300">
              <a:solidFill>
                <a:sysClr val="windowText" lastClr="000000"/>
              </a:solidFill>
              <a:latin typeface="ＭＳ Ｐゴシック"/>
            </a:rPr>
            <a:t>65</a:t>
          </a:r>
          <a:r>
            <a:rPr kumimoji="1" lang="ja-JP" altLang="en-US" sz="1300">
              <a:solidFill>
                <a:sysClr val="windowText" lastClr="000000"/>
              </a:solidFill>
              <a:latin typeface="ＭＳ Ｐゴシック"/>
            </a:rPr>
            <a:t>歳以上人口 全国：</a:t>
          </a:r>
          <a:r>
            <a:rPr kumimoji="1" lang="en-US" altLang="ja-JP" sz="1300">
              <a:solidFill>
                <a:sysClr val="windowText" lastClr="000000"/>
              </a:solidFill>
              <a:latin typeface="ＭＳ Ｐゴシック"/>
            </a:rPr>
            <a:t>23.0</a:t>
          </a:r>
          <a:r>
            <a:rPr kumimoji="1" lang="ja-JP" altLang="en-US" sz="1300">
              <a:solidFill>
                <a:sysClr val="windowText" lastClr="000000"/>
              </a:solidFill>
              <a:latin typeface="ＭＳ Ｐゴシック"/>
            </a:rPr>
            <a:t>％、さいたま市：</a:t>
          </a:r>
          <a:r>
            <a:rPr kumimoji="1" lang="en-US" altLang="ja-JP" sz="1300">
              <a:solidFill>
                <a:sysClr val="windowText" lastClr="000000"/>
              </a:solidFill>
              <a:latin typeface="ＭＳ Ｐゴシック"/>
            </a:rPr>
            <a:t>19.2</a:t>
          </a:r>
          <a:r>
            <a:rPr kumimoji="1" lang="ja-JP" altLang="en-US" sz="1300">
              <a:solidFill>
                <a:sysClr val="windowText" lastClr="000000"/>
              </a:solidFill>
              <a:latin typeface="ＭＳ Ｐゴシック"/>
            </a:rPr>
            <a:t>％）、現役世代が多いため、扶助費は類似団体平均と比較して低い水準となっている。しかしながら、少子高齢化の影響で扶助費が増加傾向にあることから、健全財政の維持に努め、今後の負担の増大に備え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20865</xdr:rowOff>
    </xdr:to>
    <xdr:cxnSp macro="">
      <xdr:nvCxnSpPr>
        <xdr:cNvPr id="190" name="直線コネクタ 189"/>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78015</xdr:rowOff>
    </xdr:to>
    <xdr:cxnSp macro="">
      <xdr:nvCxnSpPr>
        <xdr:cNvPr id="193" name="直線コネクタ 192"/>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151493</xdr:rowOff>
    </xdr:to>
    <xdr:cxnSp macro="">
      <xdr:nvCxnSpPr>
        <xdr:cNvPr id="196" name="直線コネクタ 195"/>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158042</xdr:rowOff>
    </xdr:from>
    <xdr:ext cx="762000" cy="259045"/>
    <xdr:sp macro="" textlink="">
      <xdr:nvSpPr>
        <xdr:cNvPr id="210"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比較的老年人口が少ない（平成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年国勢調査における</a:t>
          </a:r>
          <a:r>
            <a:rPr kumimoji="1" lang="en-US" altLang="ja-JP" sz="1300">
              <a:solidFill>
                <a:sysClr val="windowText" lastClr="000000"/>
              </a:solidFill>
              <a:latin typeface="ＭＳ Ｐゴシック"/>
            </a:rPr>
            <a:t>65</a:t>
          </a:r>
          <a:r>
            <a:rPr kumimoji="1" lang="ja-JP" altLang="en-US" sz="1300">
              <a:solidFill>
                <a:sysClr val="windowText" lastClr="000000"/>
              </a:solidFill>
              <a:latin typeface="ＭＳ Ｐゴシック"/>
            </a:rPr>
            <a:t>歳以上人口 全国：</a:t>
          </a:r>
          <a:r>
            <a:rPr kumimoji="1" lang="en-US" altLang="ja-JP" sz="1300">
              <a:solidFill>
                <a:sysClr val="windowText" lastClr="000000"/>
              </a:solidFill>
              <a:latin typeface="ＭＳ Ｐゴシック"/>
            </a:rPr>
            <a:t>23.0</a:t>
          </a:r>
          <a:r>
            <a:rPr kumimoji="1" lang="ja-JP" altLang="en-US" sz="1300">
              <a:solidFill>
                <a:sysClr val="windowText" lastClr="000000"/>
              </a:solidFill>
              <a:latin typeface="ＭＳ Ｐゴシック"/>
            </a:rPr>
            <a:t>％、さいたま市：</a:t>
          </a:r>
          <a:r>
            <a:rPr kumimoji="1" lang="en-US" altLang="ja-JP" sz="1300">
              <a:solidFill>
                <a:sysClr val="windowText" lastClr="000000"/>
              </a:solidFill>
              <a:latin typeface="ＭＳ Ｐゴシック"/>
            </a:rPr>
            <a:t>19.2</a:t>
          </a:r>
          <a:r>
            <a:rPr kumimoji="1" lang="ja-JP" altLang="en-US" sz="1300">
              <a:solidFill>
                <a:sysClr val="windowText" lastClr="000000"/>
              </a:solidFill>
              <a:latin typeface="ＭＳ Ｐゴシック"/>
            </a:rPr>
            <a:t>％）ため、後期高齢者医療事業会計や介護保険事業会計への繰出金が比較的少ない状況にある。しかしながら、少子高齢化の影響で年々指標が悪化しており、今後も繰出金の増加が見込まれることから、健全財政の維持に努め、今後の負担の増大に備え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127000</xdr:rowOff>
    </xdr:to>
    <xdr:cxnSp macro="">
      <xdr:nvCxnSpPr>
        <xdr:cNvPr id="251" name="直線コネクタ 250"/>
        <xdr:cNvCxnSpPr/>
      </xdr:nvCxnSpPr>
      <xdr:spPr>
        <a:xfrm>
          <a:off x="15671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55</xdr:row>
      <xdr:rowOff>69850</xdr:rowOff>
    </xdr:to>
    <xdr:cxnSp macro="">
      <xdr:nvCxnSpPr>
        <xdr:cNvPr id="254" name="直線コネクタ 253"/>
        <xdr:cNvCxnSpPr/>
      </xdr:nvCxnSpPr>
      <xdr:spPr>
        <a:xfrm>
          <a:off x="14782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12700</xdr:rowOff>
    </xdr:to>
    <xdr:cxnSp macro="">
      <xdr:nvCxnSpPr>
        <xdr:cNvPr id="257" name="直線コネクタ 256"/>
        <xdr:cNvCxnSpPr/>
      </xdr:nvCxnSpPr>
      <xdr:spPr>
        <a:xfrm>
          <a:off x="13893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146050</xdr:rowOff>
    </xdr:to>
    <xdr:cxnSp macro="">
      <xdr:nvCxnSpPr>
        <xdr:cNvPr id="260" name="直線コネクタ 259"/>
        <xdr:cNvCxnSpPr/>
      </xdr:nvCxnSpPr>
      <xdr:spPr>
        <a:xfrm>
          <a:off x="13004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0" name="円/楕円 269"/>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92727</xdr:rowOff>
    </xdr:from>
    <xdr:ext cx="762000" cy="259045"/>
    <xdr:sp macro="" textlink="">
      <xdr:nvSpPr>
        <xdr:cNvPr id="271"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4" name="円/楕円 273"/>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5" name="テキスト ボックス 274"/>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6" name="円/楕円 27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7" name="テキスト ボックス 27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78" name="円/楕円 277"/>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79" name="テキスト ボックス 278"/>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他政令指定都市のような大規模な法適用公営企業会計（電車、バス等の交通事業など）を有しておらず、公営企業に対する繰出金が比較的少額であるため、補助費等が類似団体平均と比較して低い状況が続いている。今後も各種補助金等について、その目的や役割、成果等の観点から更なる見直し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69850</xdr:rowOff>
    </xdr:from>
    <xdr:to>
      <xdr:col>24</xdr:col>
      <xdr:colOff>31750</xdr:colOff>
      <xdr:row>32</xdr:row>
      <xdr:rowOff>107950</xdr:rowOff>
    </xdr:to>
    <xdr:cxnSp macro="">
      <xdr:nvCxnSpPr>
        <xdr:cNvPr id="312" name="直線コネクタ 311"/>
        <xdr:cNvCxnSpPr/>
      </xdr:nvCxnSpPr>
      <xdr:spPr>
        <a:xfrm>
          <a:off x="15671800" y="555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69850</xdr:rowOff>
    </xdr:from>
    <xdr:to>
      <xdr:col>22</xdr:col>
      <xdr:colOff>565150</xdr:colOff>
      <xdr:row>32</xdr:row>
      <xdr:rowOff>88900</xdr:rowOff>
    </xdr:to>
    <xdr:cxnSp macro="">
      <xdr:nvCxnSpPr>
        <xdr:cNvPr id="315" name="直線コネクタ 314"/>
        <xdr:cNvCxnSpPr/>
      </xdr:nvCxnSpPr>
      <xdr:spPr>
        <a:xfrm flipV="1">
          <a:off x="14782800" y="555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88900</xdr:rowOff>
    </xdr:from>
    <xdr:to>
      <xdr:col>21</xdr:col>
      <xdr:colOff>361950</xdr:colOff>
      <xdr:row>32</xdr:row>
      <xdr:rowOff>127000</xdr:rowOff>
    </xdr:to>
    <xdr:cxnSp macro="">
      <xdr:nvCxnSpPr>
        <xdr:cNvPr id="318" name="直線コネクタ 317"/>
        <xdr:cNvCxnSpPr/>
      </xdr:nvCxnSpPr>
      <xdr:spPr>
        <a:xfrm flipV="1">
          <a:off x="13893800" y="55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88900</xdr:rowOff>
    </xdr:from>
    <xdr:to>
      <xdr:col>20</xdr:col>
      <xdr:colOff>158750</xdr:colOff>
      <xdr:row>32</xdr:row>
      <xdr:rowOff>127000</xdr:rowOff>
    </xdr:to>
    <xdr:cxnSp macro="">
      <xdr:nvCxnSpPr>
        <xdr:cNvPr id="321" name="直線コネクタ 320"/>
        <xdr:cNvCxnSpPr/>
      </xdr:nvCxnSpPr>
      <xdr:spPr>
        <a:xfrm>
          <a:off x="13004800" y="55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57150</xdr:rowOff>
    </xdr:from>
    <xdr:to>
      <xdr:col>24</xdr:col>
      <xdr:colOff>82550</xdr:colOff>
      <xdr:row>32</xdr:row>
      <xdr:rowOff>158750</xdr:rowOff>
    </xdr:to>
    <xdr:sp macro="" textlink="">
      <xdr:nvSpPr>
        <xdr:cNvPr id="331" name="円/楕円 330"/>
        <xdr:cNvSpPr/>
      </xdr:nvSpPr>
      <xdr:spPr>
        <a:xfrm>
          <a:off x="164592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137177</xdr:rowOff>
    </xdr:from>
    <xdr:ext cx="762000" cy="259045"/>
    <xdr:sp macro="" textlink="">
      <xdr:nvSpPr>
        <xdr:cNvPr id="332" name="補助費等該当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19050</xdr:rowOff>
    </xdr:from>
    <xdr:to>
      <xdr:col>22</xdr:col>
      <xdr:colOff>615950</xdr:colOff>
      <xdr:row>32</xdr:row>
      <xdr:rowOff>120650</xdr:rowOff>
    </xdr:to>
    <xdr:sp macro="" textlink="">
      <xdr:nvSpPr>
        <xdr:cNvPr id="333" name="円/楕円 332"/>
        <xdr:cNvSpPr/>
      </xdr:nvSpPr>
      <xdr:spPr>
        <a:xfrm>
          <a:off x="156210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130827</xdr:rowOff>
    </xdr:from>
    <xdr:ext cx="736600" cy="259045"/>
    <xdr:sp macro="" textlink="">
      <xdr:nvSpPr>
        <xdr:cNvPr id="334" name="テキスト ボックス 333"/>
        <xdr:cNvSpPr txBox="1"/>
      </xdr:nvSpPr>
      <xdr:spPr>
        <a:xfrm>
          <a:off x="15290800" y="527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38100</xdr:rowOff>
    </xdr:from>
    <xdr:to>
      <xdr:col>21</xdr:col>
      <xdr:colOff>412750</xdr:colOff>
      <xdr:row>32</xdr:row>
      <xdr:rowOff>139700</xdr:rowOff>
    </xdr:to>
    <xdr:sp macro="" textlink="">
      <xdr:nvSpPr>
        <xdr:cNvPr id="335" name="円/楕円 334"/>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149877</xdr:rowOff>
    </xdr:from>
    <xdr:ext cx="762000" cy="259045"/>
    <xdr:sp macro="" textlink="">
      <xdr:nvSpPr>
        <xdr:cNvPr id="336" name="テキスト ボックス 335"/>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7" name="円/楕円 336"/>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8" name="テキスト ボックス 337"/>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38100</xdr:rowOff>
    </xdr:from>
    <xdr:to>
      <xdr:col>19</xdr:col>
      <xdr:colOff>6350</xdr:colOff>
      <xdr:row>32</xdr:row>
      <xdr:rowOff>139700</xdr:rowOff>
    </xdr:to>
    <xdr:sp macro="" textlink="">
      <xdr:nvSpPr>
        <xdr:cNvPr id="339" name="円/楕円 338"/>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149877</xdr:rowOff>
    </xdr:from>
    <xdr:ext cx="762000" cy="259045"/>
    <xdr:sp macro="" textlink="">
      <xdr:nvSpPr>
        <xdr:cNvPr id="340" name="テキスト ボックス 339"/>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及び市債残高については、債務負担行為に基づく支出額が大幅に増加したものの、依然として類似団体の中でも少ない水準にある。今後も市民ニーズに対応した事業の選択と集中を進め、普通建設事業費の平準化、ひいては公債費の軽減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170543</xdr:rowOff>
    </xdr:from>
    <xdr:to>
      <xdr:col>7</xdr:col>
      <xdr:colOff>15875</xdr:colOff>
      <xdr:row>75</xdr:row>
      <xdr:rowOff>31750</xdr:rowOff>
    </xdr:to>
    <xdr:cxnSp macro="">
      <xdr:nvCxnSpPr>
        <xdr:cNvPr id="375" name="直線コネクタ 374"/>
        <xdr:cNvCxnSpPr/>
      </xdr:nvCxnSpPr>
      <xdr:spPr>
        <a:xfrm flipV="1">
          <a:off x="3987800" y="12857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148772</xdr:rowOff>
    </xdr:from>
    <xdr:to>
      <xdr:col>5</xdr:col>
      <xdr:colOff>549275</xdr:colOff>
      <xdr:row>75</xdr:row>
      <xdr:rowOff>31750</xdr:rowOff>
    </xdr:to>
    <xdr:cxnSp macro="">
      <xdr:nvCxnSpPr>
        <xdr:cNvPr id="378" name="直線コネクタ 377"/>
        <xdr:cNvCxnSpPr/>
      </xdr:nvCxnSpPr>
      <xdr:spPr>
        <a:xfrm>
          <a:off x="3098800" y="12836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105228</xdr:rowOff>
    </xdr:from>
    <xdr:to>
      <xdr:col>4</xdr:col>
      <xdr:colOff>346075</xdr:colOff>
      <xdr:row>74</xdr:row>
      <xdr:rowOff>148772</xdr:rowOff>
    </xdr:to>
    <xdr:cxnSp macro="">
      <xdr:nvCxnSpPr>
        <xdr:cNvPr id="381" name="直線コネクタ 380"/>
        <xdr:cNvCxnSpPr/>
      </xdr:nvCxnSpPr>
      <xdr:spPr>
        <a:xfrm>
          <a:off x="2209800" y="12792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167822</xdr:rowOff>
    </xdr:from>
    <xdr:to>
      <xdr:col>3</xdr:col>
      <xdr:colOff>142875</xdr:colOff>
      <xdr:row>74</xdr:row>
      <xdr:rowOff>105228</xdr:rowOff>
    </xdr:to>
    <xdr:cxnSp macro="">
      <xdr:nvCxnSpPr>
        <xdr:cNvPr id="384" name="直線コネクタ 383"/>
        <xdr:cNvCxnSpPr/>
      </xdr:nvCxnSpPr>
      <xdr:spPr>
        <a:xfrm>
          <a:off x="1320800" y="12683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119743</xdr:rowOff>
    </xdr:from>
    <xdr:to>
      <xdr:col>7</xdr:col>
      <xdr:colOff>66675</xdr:colOff>
      <xdr:row>75</xdr:row>
      <xdr:rowOff>49893</xdr:rowOff>
    </xdr:to>
    <xdr:sp macro="" textlink="">
      <xdr:nvSpPr>
        <xdr:cNvPr id="394" name="円/楕円 393"/>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136270</xdr:rowOff>
    </xdr:from>
    <xdr:ext cx="762000" cy="259045"/>
    <xdr:sp macro="" textlink="">
      <xdr:nvSpPr>
        <xdr:cNvPr id="395"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6" name="円/楕円 39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7" name="テキスト ボックス 396"/>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97972</xdr:rowOff>
    </xdr:from>
    <xdr:to>
      <xdr:col>4</xdr:col>
      <xdr:colOff>396875</xdr:colOff>
      <xdr:row>75</xdr:row>
      <xdr:rowOff>28122</xdr:rowOff>
    </xdr:to>
    <xdr:sp macro="" textlink="">
      <xdr:nvSpPr>
        <xdr:cNvPr id="398" name="円/楕円 397"/>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38299</xdr:rowOff>
    </xdr:from>
    <xdr:ext cx="762000" cy="259045"/>
    <xdr:sp macro="" textlink="">
      <xdr:nvSpPr>
        <xdr:cNvPr id="399" name="テキスト ボックス 398"/>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54428</xdr:rowOff>
    </xdr:from>
    <xdr:to>
      <xdr:col>3</xdr:col>
      <xdr:colOff>193675</xdr:colOff>
      <xdr:row>74</xdr:row>
      <xdr:rowOff>156028</xdr:rowOff>
    </xdr:to>
    <xdr:sp macro="" textlink="">
      <xdr:nvSpPr>
        <xdr:cNvPr id="400" name="円/楕円 399"/>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166205</xdr:rowOff>
    </xdr:from>
    <xdr:ext cx="762000" cy="259045"/>
    <xdr:sp macro="" textlink="">
      <xdr:nvSpPr>
        <xdr:cNvPr id="401" name="テキスト ボックス 400"/>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117022</xdr:rowOff>
    </xdr:from>
    <xdr:to>
      <xdr:col>1</xdr:col>
      <xdr:colOff>676275</xdr:colOff>
      <xdr:row>74</xdr:row>
      <xdr:rowOff>47172</xdr:rowOff>
    </xdr:to>
    <xdr:sp macro="" textlink="">
      <xdr:nvSpPr>
        <xdr:cNvPr id="402" name="円/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57349</xdr:rowOff>
    </xdr:from>
    <xdr:ext cx="762000" cy="259045"/>
    <xdr:sp macro=""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公債費以外については、平成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年度に実施された職員給与の減額に係る特例措置により一時的に指数が改善した人件費が悪化したことにより、平成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年度の指数が悪化している。また、平成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年度には、学校給食の民営化の拡大や子育て支援経費の増等により、経常的な経費が増加している。類似団体平均を上回る結果となっているため、既存事業の見直し等によりコスト削減を図る。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117475</xdr:rowOff>
    </xdr:from>
    <xdr:to>
      <xdr:col>24</xdr:col>
      <xdr:colOff>31750</xdr:colOff>
      <xdr:row>79</xdr:row>
      <xdr:rowOff>12700</xdr:rowOff>
    </xdr:to>
    <xdr:cxnSp macro="">
      <xdr:nvCxnSpPr>
        <xdr:cNvPr id="440" name="直線コネクタ 439"/>
        <xdr:cNvCxnSpPr/>
      </xdr:nvCxnSpPr>
      <xdr:spPr>
        <a:xfrm>
          <a:off x="15671800" y="1331912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xdr:rowOff>
    </xdr:from>
    <xdr:to>
      <xdr:col>22</xdr:col>
      <xdr:colOff>565150</xdr:colOff>
      <xdr:row>77</xdr:row>
      <xdr:rowOff>117475</xdr:rowOff>
    </xdr:to>
    <xdr:cxnSp macro="">
      <xdr:nvCxnSpPr>
        <xdr:cNvPr id="443" name="直線コネクタ 442"/>
        <xdr:cNvCxnSpPr/>
      </xdr:nvCxnSpPr>
      <xdr:spPr>
        <a:xfrm>
          <a:off x="14782800" y="132048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3175</xdr:rowOff>
    </xdr:to>
    <xdr:cxnSp macro="">
      <xdr:nvCxnSpPr>
        <xdr:cNvPr id="446" name="直線コネクタ 445"/>
        <xdr:cNvCxnSpPr/>
      </xdr:nvCxnSpPr>
      <xdr:spPr>
        <a:xfrm>
          <a:off x="13893800" y="13195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60325</xdr:rowOff>
    </xdr:from>
    <xdr:to>
      <xdr:col>20</xdr:col>
      <xdr:colOff>158750</xdr:colOff>
      <xdr:row>76</xdr:row>
      <xdr:rowOff>165100</xdr:rowOff>
    </xdr:to>
    <xdr:cxnSp macro="">
      <xdr:nvCxnSpPr>
        <xdr:cNvPr id="449" name="直線コネクタ 448"/>
        <xdr:cNvCxnSpPr/>
      </xdr:nvCxnSpPr>
      <xdr:spPr>
        <a:xfrm>
          <a:off x="13004800" y="130905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59" name="円/楕円 458"/>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60"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66675</xdr:rowOff>
    </xdr:from>
    <xdr:to>
      <xdr:col>22</xdr:col>
      <xdr:colOff>615950</xdr:colOff>
      <xdr:row>77</xdr:row>
      <xdr:rowOff>168275</xdr:rowOff>
    </xdr:to>
    <xdr:sp macro="" textlink="">
      <xdr:nvSpPr>
        <xdr:cNvPr id="461" name="円/楕円 460"/>
        <xdr:cNvSpPr/>
      </xdr:nvSpPr>
      <xdr:spPr>
        <a:xfrm>
          <a:off x="156210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153052</xdr:rowOff>
    </xdr:from>
    <xdr:ext cx="736600" cy="259045"/>
    <xdr:sp macro="" textlink="">
      <xdr:nvSpPr>
        <xdr:cNvPr id="462" name="テキスト ボックス 461"/>
        <xdr:cNvSpPr txBox="1"/>
      </xdr:nvSpPr>
      <xdr:spPr>
        <a:xfrm>
          <a:off x="15290800" y="1335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123825</xdr:rowOff>
    </xdr:from>
    <xdr:to>
      <xdr:col>21</xdr:col>
      <xdr:colOff>412750</xdr:colOff>
      <xdr:row>77</xdr:row>
      <xdr:rowOff>53975</xdr:rowOff>
    </xdr:to>
    <xdr:sp macro="" textlink="">
      <xdr:nvSpPr>
        <xdr:cNvPr id="463" name="円/楕円 462"/>
        <xdr:cNvSpPr/>
      </xdr:nvSpPr>
      <xdr:spPr>
        <a:xfrm>
          <a:off x="147320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38752</xdr:rowOff>
    </xdr:from>
    <xdr:ext cx="762000" cy="259045"/>
    <xdr:sp macro="" textlink="">
      <xdr:nvSpPr>
        <xdr:cNvPr id="464" name="テキスト ボックス 463"/>
        <xdr:cNvSpPr txBox="1"/>
      </xdr:nvSpPr>
      <xdr:spPr>
        <a:xfrm>
          <a:off x="14401800" y="132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65" name="円/楕円 464"/>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66" name="テキスト ボックス 465"/>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xdr:rowOff>
    </xdr:from>
    <xdr:to>
      <xdr:col>19</xdr:col>
      <xdr:colOff>6350</xdr:colOff>
      <xdr:row>76</xdr:row>
      <xdr:rowOff>111125</xdr:rowOff>
    </xdr:to>
    <xdr:sp macro="" textlink="">
      <xdr:nvSpPr>
        <xdr:cNvPr id="467" name="円/楕円 466"/>
        <xdr:cNvSpPr/>
      </xdr:nvSpPr>
      <xdr:spPr>
        <a:xfrm>
          <a:off x="129540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95902</xdr:rowOff>
    </xdr:from>
    <xdr:ext cx="762000" cy="259045"/>
    <xdr:sp macro="" textlink="">
      <xdr:nvSpPr>
        <xdr:cNvPr id="468" name="テキスト ボックス 467"/>
        <xdr:cNvSpPr txBox="1"/>
      </xdr:nvSpPr>
      <xdr:spPr>
        <a:xfrm>
          <a:off x="12623800" y="131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埼玉県さいたま市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4226</xdr:rowOff>
    </xdr:from>
    <xdr:to>
      <xdr:col>4</xdr:col>
      <xdr:colOff>1117600</xdr:colOff>
      <xdr:row>18</xdr:row>
      <xdr:rowOff>117795</xdr:rowOff>
    </xdr:to>
    <xdr:cxnSp macro="">
      <xdr:nvCxnSpPr>
        <xdr:cNvPr id="48" name="直線コネクタ 47"/>
        <xdr:cNvCxnSpPr/>
      </xdr:nvCxnSpPr>
      <xdr:spPr bwMode="auto">
        <a:xfrm flipV="1">
          <a:off x="5003800" y="3137951"/>
          <a:ext cx="647700" cy="11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38882</xdr:rowOff>
    </xdr:from>
    <xdr:to>
      <xdr:col>4</xdr:col>
      <xdr:colOff>469900</xdr:colOff>
      <xdr:row>18</xdr:row>
      <xdr:rowOff>117795</xdr:rowOff>
    </xdr:to>
    <xdr:cxnSp macro="">
      <xdr:nvCxnSpPr>
        <xdr:cNvPr id="51" name="直線コネクタ 50"/>
        <xdr:cNvCxnSpPr/>
      </xdr:nvCxnSpPr>
      <xdr:spPr bwMode="auto">
        <a:xfrm>
          <a:off x="4305300" y="3172607"/>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134620</xdr:rowOff>
    </xdr:from>
    <xdr:to>
      <xdr:col>3</xdr:col>
      <xdr:colOff>904875</xdr:colOff>
      <xdr:row>18</xdr:row>
      <xdr:rowOff>38882</xdr:rowOff>
    </xdr:to>
    <xdr:cxnSp macro="">
      <xdr:nvCxnSpPr>
        <xdr:cNvPr id="54" name="直線コネクタ 53"/>
        <xdr:cNvCxnSpPr/>
      </xdr:nvCxnSpPr>
      <xdr:spPr bwMode="auto">
        <a:xfrm>
          <a:off x="3606800" y="3096895"/>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98821</xdr:rowOff>
    </xdr:from>
    <xdr:to>
      <xdr:col>3</xdr:col>
      <xdr:colOff>206375</xdr:colOff>
      <xdr:row>17</xdr:row>
      <xdr:rowOff>134620</xdr:rowOff>
    </xdr:to>
    <xdr:cxnSp macro="">
      <xdr:nvCxnSpPr>
        <xdr:cNvPr id="57" name="直線コネクタ 56"/>
        <xdr:cNvCxnSpPr/>
      </xdr:nvCxnSpPr>
      <xdr:spPr bwMode="auto">
        <a:xfrm>
          <a:off x="2908300" y="3061096"/>
          <a:ext cx="6985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124876</xdr:rowOff>
    </xdr:from>
    <xdr:to>
      <xdr:col>5</xdr:col>
      <xdr:colOff>34925</xdr:colOff>
      <xdr:row>18</xdr:row>
      <xdr:rowOff>55026</xdr:rowOff>
    </xdr:to>
    <xdr:sp macro="" textlink="">
      <xdr:nvSpPr>
        <xdr:cNvPr id="67" name="円/楕円 66"/>
        <xdr:cNvSpPr/>
      </xdr:nvSpPr>
      <xdr:spPr bwMode="auto">
        <a:xfrm>
          <a:off x="5600700" y="308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96953</xdr:rowOff>
    </xdr:from>
    <xdr:ext cx="762000" cy="259045"/>
    <xdr:sp macro="" textlink="">
      <xdr:nvSpPr>
        <xdr:cNvPr id="68" name="人口1人当たり決算額の推移該当値テキスト130"/>
        <xdr:cNvSpPr txBox="1"/>
      </xdr:nvSpPr>
      <xdr:spPr>
        <a:xfrm>
          <a:off x="5740400" y="305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66995</xdr:rowOff>
    </xdr:from>
    <xdr:to>
      <xdr:col>4</xdr:col>
      <xdr:colOff>520700</xdr:colOff>
      <xdr:row>18</xdr:row>
      <xdr:rowOff>168595</xdr:rowOff>
    </xdr:to>
    <xdr:sp macro="" textlink="">
      <xdr:nvSpPr>
        <xdr:cNvPr id="69" name="円/楕円 68"/>
        <xdr:cNvSpPr/>
      </xdr:nvSpPr>
      <xdr:spPr bwMode="auto">
        <a:xfrm>
          <a:off x="4953000" y="320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153372</xdr:rowOff>
    </xdr:from>
    <xdr:ext cx="736600" cy="259045"/>
    <xdr:sp macro="" textlink="">
      <xdr:nvSpPr>
        <xdr:cNvPr id="70" name="テキスト ボックス 69"/>
        <xdr:cNvSpPr txBox="1"/>
      </xdr:nvSpPr>
      <xdr:spPr>
        <a:xfrm>
          <a:off x="4622800" y="328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159532</xdr:rowOff>
    </xdr:from>
    <xdr:to>
      <xdr:col>3</xdr:col>
      <xdr:colOff>955675</xdr:colOff>
      <xdr:row>18</xdr:row>
      <xdr:rowOff>89682</xdr:rowOff>
    </xdr:to>
    <xdr:sp macro="" textlink="">
      <xdr:nvSpPr>
        <xdr:cNvPr id="71" name="円/楕円 70"/>
        <xdr:cNvSpPr/>
      </xdr:nvSpPr>
      <xdr:spPr bwMode="auto">
        <a:xfrm>
          <a:off x="4254500" y="312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74460</xdr:rowOff>
    </xdr:from>
    <xdr:ext cx="762000" cy="259045"/>
    <xdr:sp macro="" textlink="">
      <xdr:nvSpPr>
        <xdr:cNvPr id="72" name="テキスト ボックス 71"/>
        <xdr:cNvSpPr txBox="1"/>
      </xdr:nvSpPr>
      <xdr:spPr>
        <a:xfrm>
          <a:off x="3924300" y="32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83820</xdr:rowOff>
    </xdr:from>
    <xdr:to>
      <xdr:col>3</xdr:col>
      <xdr:colOff>257175</xdr:colOff>
      <xdr:row>18</xdr:row>
      <xdr:rowOff>13970</xdr:rowOff>
    </xdr:to>
    <xdr:sp macro="" textlink="">
      <xdr:nvSpPr>
        <xdr:cNvPr id="73" name="円/楕円 72"/>
        <xdr:cNvSpPr/>
      </xdr:nvSpPr>
      <xdr:spPr bwMode="auto">
        <a:xfrm>
          <a:off x="35560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170197</xdr:rowOff>
    </xdr:from>
    <xdr:ext cx="762000" cy="259045"/>
    <xdr:sp macro="" textlink="">
      <xdr:nvSpPr>
        <xdr:cNvPr id="74" name="テキスト ボックス 73"/>
        <xdr:cNvSpPr txBox="1"/>
      </xdr:nvSpPr>
      <xdr:spPr>
        <a:xfrm>
          <a:off x="32258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48021</xdr:rowOff>
    </xdr:from>
    <xdr:to>
      <xdr:col>2</xdr:col>
      <xdr:colOff>692150</xdr:colOff>
      <xdr:row>17</xdr:row>
      <xdr:rowOff>149621</xdr:rowOff>
    </xdr:to>
    <xdr:sp macro="" textlink="">
      <xdr:nvSpPr>
        <xdr:cNvPr id="75" name="円/楕円 74"/>
        <xdr:cNvSpPr/>
      </xdr:nvSpPr>
      <xdr:spPr bwMode="auto">
        <a:xfrm>
          <a:off x="2857500" y="301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134398</xdr:rowOff>
    </xdr:from>
    <xdr:ext cx="762000" cy="259045"/>
    <xdr:sp macro="" textlink="">
      <xdr:nvSpPr>
        <xdr:cNvPr id="76" name="テキスト ボックス 75"/>
        <xdr:cNvSpPr txBox="1"/>
      </xdr:nvSpPr>
      <xdr:spPr>
        <a:xfrm>
          <a:off x="2527300" y="30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64935</xdr:rowOff>
    </xdr:from>
    <xdr:to>
      <xdr:col>4</xdr:col>
      <xdr:colOff>1117600</xdr:colOff>
      <xdr:row>37</xdr:row>
      <xdr:rowOff>123075</xdr:rowOff>
    </xdr:to>
    <xdr:cxnSp macro="">
      <xdr:nvCxnSpPr>
        <xdr:cNvPr id="110" name="直線コネクタ 109"/>
        <xdr:cNvCxnSpPr/>
      </xdr:nvCxnSpPr>
      <xdr:spPr bwMode="auto">
        <a:xfrm>
          <a:off x="5003800" y="7189635"/>
          <a:ext cx="647700" cy="58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44323</xdr:rowOff>
    </xdr:from>
    <xdr:to>
      <xdr:col>4</xdr:col>
      <xdr:colOff>469900</xdr:colOff>
      <xdr:row>37</xdr:row>
      <xdr:rowOff>64935</xdr:rowOff>
    </xdr:to>
    <xdr:cxnSp macro="">
      <xdr:nvCxnSpPr>
        <xdr:cNvPr id="113" name="直線コネクタ 112"/>
        <xdr:cNvCxnSpPr/>
      </xdr:nvCxnSpPr>
      <xdr:spPr bwMode="auto">
        <a:xfrm>
          <a:off x="4305300" y="7169023"/>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44323</xdr:rowOff>
    </xdr:from>
    <xdr:to>
      <xdr:col>3</xdr:col>
      <xdr:colOff>904875</xdr:colOff>
      <xdr:row>37</xdr:row>
      <xdr:rowOff>69050</xdr:rowOff>
    </xdr:to>
    <xdr:cxnSp macro="">
      <xdr:nvCxnSpPr>
        <xdr:cNvPr id="116" name="直線コネクタ 115"/>
        <xdr:cNvCxnSpPr/>
      </xdr:nvCxnSpPr>
      <xdr:spPr bwMode="auto">
        <a:xfrm flipV="1">
          <a:off x="3606800" y="7169023"/>
          <a:ext cx="698500" cy="2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69050</xdr:rowOff>
    </xdr:from>
    <xdr:to>
      <xdr:col>3</xdr:col>
      <xdr:colOff>206375</xdr:colOff>
      <xdr:row>37</xdr:row>
      <xdr:rowOff>90500</xdr:rowOff>
    </xdr:to>
    <xdr:cxnSp macro="">
      <xdr:nvCxnSpPr>
        <xdr:cNvPr id="119" name="直線コネクタ 118"/>
        <xdr:cNvCxnSpPr/>
      </xdr:nvCxnSpPr>
      <xdr:spPr bwMode="auto">
        <a:xfrm flipV="1">
          <a:off x="2908300" y="7193750"/>
          <a:ext cx="698500" cy="2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72275</xdr:rowOff>
    </xdr:from>
    <xdr:to>
      <xdr:col>5</xdr:col>
      <xdr:colOff>34925</xdr:colOff>
      <xdr:row>37</xdr:row>
      <xdr:rowOff>173875</xdr:rowOff>
    </xdr:to>
    <xdr:sp macro="" textlink="">
      <xdr:nvSpPr>
        <xdr:cNvPr id="129" name="円/楕円 128"/>
        <xdr:cNvSpPr/>
      </xdr:nvSpPr>
      <xdr:spPr bwMode="auto">
        <a:xfrm>
          <a:off x="5600700" y="719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44352</xdr:rowOff>
    </xdr:from>
    <xdr:ext cx="762000" cy="259045"/>
    <xdr:sp macro="" textlink="">
      <xdr:nvSpPr>
        <xdr:cNvPr id="130" name="人口1人当たり決算額の推移該当値テキスト445"/>
        <xdr:cNvSpPr txBox="1"/>
      </xdr:nvSpPr>
      <xdr:spPr>
        <a:xfrm>
          <a:off x="5740400" y="71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14135</xdr:rowOff>
    </xdr:from>
    <xdr:to>
      <xdr:col>4</xdr:col>
      <xdr:colOff>520700</xdr:colOff>
      <xdr:row>37</xdr:row>
      <xdr:rowOff>115735</xdr:rowOff>
    </xdr:to>
    <xdr:sp macro="" textlink="">
      <xdr:nvSpPr>
        <xdr:cNvPr id="131" name="円/楕円 130"/>
        <xdr:cNvSpPr/>
      </xdr:nvSpPr>
      <xdr:spPr bwMode="auto">
        <a:xfrm>
          <a:off x="4953000" y="713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100512</xdr:rowOff>
    </xdr:from>
    <xdr:ext cx="736600" cy="259045"/>
    <xdr:sp macro="" textlink="">
      <xdr:nvSpPr>
        <xdr:cNvPr id="132" name="テキスト ボックス 131"/>
        <xdr:cNvSpPr txBox="1"/>
      </xdr:nvSpPr>
      <xdr:spPr>
        <a:xfrm>
          <a:off x="4622800" y="722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164973</xdr:rowOff>
    </xdr:from>
    <xdr:to>
      <xdr:col>3</xdr:col>
      <xdr:colOff>955675</xdr:colOff>
      <xdr:row>37</xdr:row>
      <xdr:rowOff>95123</xdr:rowOff>
    </xdr:to>
    <xdr:sp macro="" textlink="">
      <xdr:nvSpPr>
        <xdr:cNvPr id="133" name="円/楕円 132"/>
        <xdr:cNvSpPr/>
      </xdr:nvSpPr>
      <xdr:spPr bwMode="auto">
        <a:xfrm>
          <a:off x="4254500" y="71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79900</xdr:rowOff>
    </xdr:from>
    <xdr:ext cx="762000" cy="259045"/>
    <xdr:sp macro="" textlink="">
      <xdr:nvSpPr>
        <xdr:cNvPr id="134" name="テキスト ボックス 133"/>
        <xdr:cNvSpPr txBox="1"/>
      </xdr:nvSpPr>
      <xdr:spPr>
        <a:xfrm>
          <a:off x="3924300" y="72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18250</xdr:rowOff>
    </xdr:from>
    <xdr:to>
      <xdr:col>3</xdr:col>
      <xdr:colOff>257175</xdr:colOff>
      <xdr:row>37</xdr:row>
      <xdr:rowOff>119850</xdr:rowOff>
    </xdr:to>
    <xdr:sp macro="" textlink="">
      <xdr:nvSpPr>
        <xdr:cNvPr id="135" name="円/楕円 134"/>
        <xdr:cNvSpPr/>
      </xdr:nvSpPr>
      <xdr:spPr bwMode="auto">
        <a:xfrm>
          <a:off x="35560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104627</xdr:rowOff>
    </xdr:from>
    <xdr:ext cx="762000" cy="259045"/>
    <xdr:sp macro="" textlink="">
      <xdr:nvSpPr>
        <xdr:cNvPr id="136" name="テキスト ボックス 135"/>
        <xdr:cNvSpPr txBox="1"/>
      </xdr:nvSpPr>
      <xdr:spPr>
        <a:xfrm>
          <a:off x="3225800" y="72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39700</xdr:rowOff>
    </xdr:from>
    <xdr:to>
      <xdr:col>2</xdr:col>
      <xdr:colOff>692150</xdr:colOff>
      <xdr:row>37</xdr:row>
      <xdr:rowOff>141300</xdr:rowOff>
    </xdr:to>
    <xdr:sp macro="" textlink="">
      <xdr:nvSpPr>
        <xdr:cNvPr id="137" name="円/楕円 136"/>
        <xdr:cNvSpPr/>
      </xdr:nvSpPr>
      <xdr:spPr bwMode="auto">
        <a:xfrm>
          <a:off x="2857500" y="716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126077</xdr:rowOff>
    </xdr:from>
    <xdr:ext cx="762000" cy="259045"/>
    <xdr:sp macro="" textlink="">
      <xdr:nvSpPr>
        <xdr:cNvPr id="138" name="テキスト ボックス 137"/>
        <xdr:cNvSpPr txBox="1"/>
      </xdr:nvSpPr>
      <xdr:spPr>
        <a:xfrm>
          <a:off x="2527300" y="725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財政調整基金残高は横ばいであり、標準財政規模の額により比率が変動している。過去</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年間、特段取り崩しておらず、基金に頼らない健全な財政運営を行えている。今後、更なる積立てを行うか否かについては、実質収支額等を踏まえて検討する。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国の経済政策による普通建設事業費（繰越分）の契約差金、医療費の給付状況等により、金額の増減はあるものの、実質収支比率では例年概ね</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％前後で推移しており、</a:t>
          </a:r>
          <a:r>
            <a:rPr kumimoji="1" lang="ja-JP" altLang="en-US" sz="1000">
              <a:solidFill>
                <a:sysClr val="windowText" lastClr="000000"/>
              </a:solidFill>
              <a:latin typeface="ＭＳ ゴシック" pitchFamily="49" charset="-128"/>
              <a:ea typeface="ＭＳ ゴシック" pitchFamily="49" charset="-128"/>
            </a:rPr>
            <a:t>安定した財政運営ができている。平成</a:t>
          </a:r>
          <a:r>
            <a:rPr kumimoji="1" lang="en-US" altLang="ja-JP" sz="1000">
              <a:solidFill>
                <a:sysClr val="windowText" lastClr="000000"/>
              </a:solidFill>
              <a:latin typeface="ＭＳ ゴシック" pitchFamily="49" charset="-128"/>
              <a:ea typeface="ＭＳ ゴシック" pitchFamily="49" charset="-128"/>
            </a:rPr>
            <a:t>26</a:t>
          </a:r>
          <a:r>
            <a:rPr kumimoji="1" lang="ja-JP" altLang="en-US" sz="1000">
              <a:solidFill>
                <a:sysClr val="windowText" lastClr="000000"/>
              </a:solidFill>
              <a:latin typeface="ＭＳ ゴシック" pitchFamily="49" charset="-128"/>
              <a:ea typeface="ＭＳ ゴシック" pitchFamily="49" charset="-128"/>
            </a:rPr>
            <a:t>年度は、歳入と比較して歳出の伸びが大きく、単年度収支が赤字となったことに加え、積立金及び繰り上げ償還金が大幅に減少したことから、実質単年度収支が減少した。</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全ての会計で黒字となっており、連結の結果、大幅な黒字となっていることから、健全な財政運営を行えている。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下水道使用料の改定等による公営企業に対する繰入金の減少に伴い、公営企業債の元利償還金に対する繰入金は減少傾向にある。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埼玉高速鉄道株式会社借入金に対する損失補償の実行により、債務負担行為に基づく支出額が大幅に増加した。</a:t>
          </a:r>
        </a:p>
        <a:p>
          <a:r>
            <a:rPr kumimoji="1" lang="ja-JP" altLang="en-US" sz="1200">
              <a:latin typeface="ＭＳ ゴシック" pitchFamily="49" charset="-128"/>
              <a:ea typeface="ＭＳ ゴシック" pitchFamily="49" charset="-128"/>
            </a:rPr>
            <a:t>　臨時財政対策債や合併特例債等の基準財政需要額に算入される地方債の発行額が増加していることから、算入公債費等も増加傾向にある。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今後も有利な地方債を活用しながら、市債残高を見据えた普通建設事業の平準化に努め、現在の水準の維持に努める。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臨時財政対策債の増加等に伴う地方債発行額の増加により、一般会計等に係る地方債の現在高は増加傾向にある。</a:t>
          </a:r>
        </a:p>
        <a:p>
          <a:r>
            <a:rPr kumimoji="1" lang="ja-JP" altLang="en-US" sz="1400">
              <a:latin typeface="ＭＳ ゴシック" pitchFamily="49" charset="-128"/>
              <a:ea typeface="ＭＳ ゴシック" pitchFamily="49" charset="-128"/>
            </a:rPr>
            <a:t>　一方で、埼玉高速鉄道の将来の損失補償の実行リスクがなくなったことにより、設立法人等の負債額等負担見込額が大幅に減少した。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また、下水道使用料の改定等による公営企業への公営企業債等繰入金の減少により、公営企業債等繰入見込額は減少傾向にある。</a:t>
          </a:r>
        </a:p>
        <a:p>
          <a:r>
            <a:rPr kumimoji="1" lang="ja-JP" altLang="en-US" sz="1400">
              <a:latin typeface="ＭＳ ゴシック" pitchFamily="49" charset="-128"/>
              <a:ea typeface="ＭＳ ゴシック" pitchFamily="49" charset="-128"/>
            </a:rPr>
            <a:t>　さらに、退職手当の支給水準の段階的な引き下げにより、退職手当負担見込額も減少傾向にある。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38" width="2.109375" style="139" customWidth="1"/>
    <col min="39" max="40" width="2.33203125" style="139" customWidth="1"/>
    <col min="41" max="56" width="2.109375" style="139" customWidth="1"/>
    <col min="57" max="57" width="2.21875" style="139" customWidth="1"/>
    <col min="58" max="74" width="2.109375" style="139" customWidth="1"/>
    <col min="75" max="75" width="2.21875" style="139" customWidth="1"/>
    <col min="76" max="92" width="2.109375" style="139" customWidth="1"/>
    <col min="93" max="93" width="2.21875" style="139" customWidth="1"/>
    <col min="94"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464258924</v>
      </c>
      <c r="BO4" s="379"/>
      <c r="BP4" s="379"/>
      <c r="BQ4" s="379"/>
      <c r="BR4" s="379"/>
      <c r="BS4" s="379"/>
      <c r="BT4" s="379"/>
      <c r="BU4" s="380"/>
      <c r="BV4" s="378">
        <v>448840998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452417154</v>
      </c>
      <c r="BO5" s="384"/>
      <c r="BP5" s="384"/>
      <c r="BQ5" s="384"/>
      <c r="BR5" s="384"/>
      <c r="BS5" s="384"/>
      <c r="BT5" s="384"/>
      <c r="BU5" s="385"/>
      <c r="BV5" s="383">
        <v>433500182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94.5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11841770</v>
      </c>
      <c r="BO6" s="384"/>
      <c r="BP6" s="384"/>
      <c r="BQ6" s="384"/>
      <c r="BR6" s="384"/>
      <c r="BS6" s="384"/>
      <c r="BT6" s="384"/>
      <c r="BU6" s="385"/>
      <c r="BV6" s="383">
        <v>15340816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104.2</v>
      </c>
      <c r="CU6" s="530"/>
      <c r="CV6" s="530"/>
      <c r="CW6" s="530"/>
      <c r="CX6" s="530"/>
      <c r="CY6" s="530"/>
      <c r="CZ6" s="530"/>
      <c r="DA6" s="531"/>
      <c r="DB6" s="529">
        <v>102.7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6002467</v>
      </c>
      <c r="BO7" s="384"/>
      <c r="BP7" s="384"/>
      <c r="BQ7" s="384"/>
      <c r="BR7" s="384"/>
      <c r="BS7" s="384"/>
      <c r="BT7" s="384"/>
      <c r="BU7" s="385"/>
      <c r="BV7" s="383">
        <v>9251737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249295975</v>
      </c>
      <c r="CU7" s="384"/>
      <c r="CV7" s="384"/>
      <c r="CW7" s="384"/>
      <c r="CX7" s="384"/>
      <c r="CY7" s="384"/>
      <c r="CZ7" s="384"/>
      <c r="DA7" s="385"/>
      <c r="DB7" s="383">
        <v>249057221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5839303</v>
      </c>
      <c r="BO8" s="384"/>
      <c r="BP8" s="384"/>
      <c r="BQ8" s="384"/>
      <c r="BR8" s="384"/>
      <c r="BS8" s="384"/>
      <c r="BT8" s="384"/>
      <c r="BU8" s="385"/>
      <c r="BV8" s="383">
        <v>6089079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1222434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-249776</v>
      </c>
      <c r="BO9" s="384"/>
      <c r="BP9" s="384"/>
      <c r="BQ9" s="384"/>
      <c r="BR9" s="384"/>
      <c r="BS9" s="384"/>
      <c r="BT9" s="384"/>
      <c r="BU9" s="385"/>
      <c r="BV9" s="383">
        <v>1600099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1176314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21566</v>
      </c>
      <c r="BO10" s="384"/>
      <c r="BP10" s="384"/>
      <c r="BQ10" s="384"/>
      <c r="BR10" s="384"/>
      <c r="BS10" s="384"/>
      <c r="BT10" s="384"/>
      <c r="BU10" s="385"/>
      <c r="BV10" s="383">
        <v>4021257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547984</v>
      </c>
      <c r="BO11" s="384"/>
      <c r="BP11" s="384"/>
      <c r="BQ11" s="384"/>
      <c r="BR11" s="384"/>
      <c r="BS11" s="384"/>
      <c r="BT11" s="384"/>
      <c r="BU11" s="385"/>
      <c r="BV11" s="383">
        <v>920260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1260879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1242615</v>
      </c>
      <c r="S13" s="485"/>
      <c r="T13" s="485"/>
      <c r="U13" s="485"/>
      <c r="V13" s="486"/>
      <c r="W13" s="472" t="s">
        <v>124</v>
      </c>
      <c r="X13" s="396"/>
      <c r="Y13" s="396"/>
      <c r="Z13" s="396"/>
      <c r="AA13" s="396"/>
      <c r="AB13" s="397"/>
      <c r="AC13" s="359">
        <v>4382</v>
      </c>
      <c r="AD13" s="360"/>
      <c r="AE13" s="360"/>
      <c r="AF13" s="360"/>
      <c r="AG13" s="361"/>
      <c r="AH13" s="359">
        <v>5748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319774</v>
      </c>
      <c r="BO13" s="384"/>
      <c r="BP13" s="384"/>
      <c r="BQ13" s="384"/>
      <c r="BR13" s="384"/>
      <c r="BS13" s="384"/>
      <c r="BT13" s="384"/>
      <c r="BU13" s="385"/>
      <c r="BV13" s="383">
        <v>6541616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1253582</v>
      </c>
      <c r="S14" s="485"/>
      <c r="T14" s="485"/>
      <c r="U14" s="485"/>
      <c r="V14" s="486"/>
      <c r="W14" s="487"/>
      <c r="X14" s="399"/>
      <c r="Y14" s="399"/>
      <c r="Z14" s="399"/>
      <c r="AA14" s="399"/>
      <c r="AB14" s="400"/>
      <c r="AC14" s="477">
        <v>0.8</v>
      </c>
      <c r="AD14" s="478"/>
      <c r="AE14" s="478"/>
      <c r="AF14" s="478"/>
      <c r="AG14" s="479"/>
      <c r="AH14" s="477">
        <v>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26.9</v>
      </c>
      <c r="CU14" s="456"/>
      <c r="CV14" s="456"/>
      <c r="CW14" s="456"/>
      <c r="CX14" s="456"/>
      <c r="CY14" s="456"/>
      <c r="CZ14" s="456"/>
      <c r="DA14" s="457"/>
      <c r="DB14" s="488">
        <v>25.7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1236079</v>
      </c>
      <c r="S15" s="485"/>
      <c r="T15" s="485"/>
      <c r="U15" s="485"/>
      <c r="V15" s="486"/>
      <c r="W15" s="472" t="s">
        <v>131</v>
      </c>
      <c r="X15" s="396"/>
      <c r="Y15" s="396"/>
      <c r="Z15" s="396"/>
      <c r="AA15" s="396"/>
      <c r="AB15" s="397"/>
      <c r="AC15" s="359">
        <v>108368</v>
      </c>
      <c r="AD15" s="360"/>
      <c r="AE15" s="360"/>
      <c r="AF15" s="360"/>
      <c r="AG15" s="361"/>
      <c r="AH15" s="359">
        <v>123001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172793930</v>
      </c>
      <c r="BO15" s="379"/>
      <c r="BP15" s="379"/>
      <c r="BQ15" s="379"/>
      <c r="BR15" s="379"/>
      <c r="BS15" s="379"/>
      <c r="BT15" s="379"/>
      <c r="BU15" s="380"/>
      <c r="BV15" s="378">
        <v>170646851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19.899999999999999</v>
      </c>
      <c r="AD16" s="478"/>
      <c r="AE16" s="478"/>
      <c r="AF16" s="478"/>
      <c r="AG16" s="479"/>
      <c r="AH16" s="477">
        <v>21.3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176888660</v>
      </c>
      <c r="BO16" s="384"/>
      <c r="BP16" s="384"/>
      <c r="BQ16" s="384"/>
      <c r="BR16" s="384"/>
      <c r="BS16" s="384"/>
      <c r="BT16" s="384"/>
      <c r="BU16" s="385"/>
      <c r="BV16" s="383">
        <v>175396906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430826</v>
      </c>
      <c r="AD17" s="360"/>
      <c r="AE17" s="360"/>
      <c r="AF17" s="360"/>
      <c r="AG17" s="361"/>
      <c r="AH17" s="359">
        <v>430380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225717153</v>
      </c>
      <c r="BO17" s="384"/>
      <c r="BP17" s="384"/>
      <c r="BQ17" s="384"/>
      <c r="BR17" s="384"/>
      <c r="BS17" s="384"/>
      <c r="BT17" s="384"/>
      <c r="BU17" s="385"/>
      <c r="BV17" s="383">
        <v>223365530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217.43</v>
      </c>
      <c r="M18" s="448"/>
      <c r="N18" s="448"/>
      <c r="O18" s="448"/>
      <c r="P18" s="448"/>
      <c r="Q18" s="448"/>
      <c r="R18" s="449"/>
      <c r="S18" s="449"/>
      <c r="T18" s="449"/>
      <c r="U18" s="449"/>
      <c r="V18" s="450"/>
      <c r="W18" s="464"/>
      <c r="X18" s="465"/>
      <c r="Y18" s="465"/>
      <c r="Z18" s="465"/>
      <c r="AA18" s="465"/>
      <c r="AB18" s="473"/>
      <c r="AC18" s="347">
        <v>79.3</v>
      </c>
      <c r="AD18" s="348"/>
      <c r="AE18" s="348"/>
      <c r="AF18" s="348"/>
      <c r="AG18" s="451"/>
      <c r="AH18" s="347">
        <v>74.599999999999994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251185659</v>
      </c>
      <c r="BO18" s="384"/>
      <c r="BP18" s="384"/>
      <c r="BQ18" s="384"/>
      <c r="BR18" s="384"/>
      <c r="BS18" s="384"/>
      <c r="BT18" s="384"/>
      <c r="BU18" s="385"/>
      <c r="BV18" s="383">
        <v>240779107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5622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292527991</v>
      </c>
      <c r="BO19" s="384"/>
      <c r="BP19" s="384"/>
      <c r="BQ19" s="384"/>
      <c r="BR19" s="384"/>
      <c r="BS19" s="384"/>
      <c r="BT19" s="384"/>
      <c r="BU19" s="385"/>
      <c r="BV19" s="383">
        <v>293917261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503126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434978438</v>
      </c>
      <c r="BO23" s="384"/>
      <c r="BP23" s="384"/>
      <c r="BQ23" s="384"/>
      <c r="BR23" s="384"/>
      <c r="BS23" s="384"/>
      <c r="BT23" s="384"/>
      <c r="BU23" s="385"/>
      <c r="BV23" s="383">
        <v>424584557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12430</v>
      </c>
      <c r="R24" s="360"/>
      <c r="S24" s="360"/>
      <c r="T24" s="360"/>
      <c r="U24" s="360"/>
      <c r="V24" s="361"/>
      <c r="W24" s="425"/>
      <c r="X24" s="416"/>
      <c r="Y24" s="417"/>
      <c r="Z24" s="356" t="s">
        <v>155</v>
      </c>
      <c r="AA24" s="357"/>
      <c r="AB24" s="357"/>
      <c r="AC24" s="357"/>
      <c r="AD24" s="357"/>
      <c r="AE24" s="357"/>
      <c r="AF24" s="357"/>
      <c r="AG24" s="358"/>
      <c r="AH24" s="359">
        <v>7232</v>
      </c>
      <c r="AI24" s="360"/>
      <c r="AJ24" s="360"/>
      <c r="AK24" s="360"/>
      <c r="AL24" s="361"/>
      <c r="AM24" s="359">
        <v>23185792</v>
      </c>
      <c r="AN24" s="360"/>
      <c r="AO24" s="360"/>
      <c r="AP24" s="360"/>
      <c r="AQ24" s="360"/>
      <c r="AR24" s="361"/>
      <c r="AS24" s="359">
        <v>3206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106622985</v>
      </c>
      <c r="BO24" s="384"/>
      <c r="BP24" s="384"/>
      <c r="BQ24" s="384"/>
      <c r="BR24" s="384"/>
      <c r="BS24" s="384"/>
      <c r="BT24" s="384"/>
      <c r="BU24" s="385"/>
      <c r="BV24" s="383">
        <v>111347985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3</v>
      </c>
      <c r="M25" s="360"/>
      <c r="N25" s="360"/>
      <c r="O25" s="360"/>
      <c r="P25" s="361"/>
      <c r="Q25" s="359">
        <v>9770</v>
      </c>
      <c r="R25" s="360"/>
      <c r="S25" s="360"/>
      <c r="T25" s="360"/>
      <c r="U25" s="360"/>
      <c r="V25" s="361"/>
      <c r="W25" s="425"/>
      <c r="X25" s="416"/>
      <c r="Y25" s="417"/>
      <c r="Z25" s="356" t="s">
        <v>158</v>
      </c>
      <c r="AA25" s="357"/>
      <c r="AB25" s="357"/>
      <c r="AC25" s="357"/>
      <c r="AD25" s="357"/>
      <c r="AE25" s="357"/>
      <c r="AF25" s="357"/>
      <c r="AG25" s="358"/>
      <c r="AH25" s="359">
        <v>1266</v>
      </c>
      <c r="AI25" s="360"/>
      <c r="AJ25" s="360"/>
      <c r="AK25" s="360"/>
      <c r="AL25" s="361"/>
      <c r="AM25" s="359">
        <v>4039806</v>
      </c>
      <c r="AN25" s="360"/>
      <c r="AO25" s="360"/>
      <c r="AP25" s="360"/>
      <c r="AQ25" s="360"/>
      <c r="AR25" s="361"/>
      <c r="AS25" s="359">
        <v>3191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85583782</v>
      </c>
      <c r="BO25" s="379"/>
      <c r="BP25" s="379"/>
      <c r="BQ25" s="379"/>
      <c r="BR25" s="379"/>
      <c r="BS25" s="379"/>
      <c r="BT25" s="379"/>
      <c r="BU25" s="380"/>
      <c r="BV25" s="378">
        <v>101945368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8140</v>
      </c>
      <c r="R26" s="360"/>
      <c r="S26" s="360"/>
      <c r="T26" s="360"/>
      <c r="U26" s="360"/>
      <c r="V26" s="361"/>
      <c r="W26" s="425"/>
      <c r="X26" s="416"/>
      <c r="Y26" s="417"/>
      <c r="Z26" s="356" t="s">
        <v>161</v>
      </c>
      <c r="AA26" s="438"/>
      <c r="AB26" s="438"/>
      <c r="AC26" s="438"/>
      <c r="AD26" s="438"/>
      <c r="AE26" s="438"/>
      <c r="AF26" s="438"/>
      <c r="AG26" s="439"/>
      <c r="AH26" s="359">
        <v>819</v>
      </c>
      <c r="AI26" s="360"/>
      <c r="AJ26" s="360"/>
      <c r="AK26" s="360"/>
      <c r="AL26" s="361"/>
      <c r="AM26" s="359">
        <v>2850939</v>
      </c>
      <c r="AN26" s="360"/>
      <c r="AO26" s="360"/>
      <c r="AP26" s="360"/>
      <c r="AQ26" s="360"/>
      <c r="AR26" s="361"/>
      <c r="AS26" s="359">
        <v>3481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3674929</v>
      </c>
      <c r="BO26" s="384"/>
      <c r="BP26" s="384"/>
      <c r="BQ26" s="384"/>
      <c r="BR26" s="384"/>
      <c r="BS26" s="384"/>
      <c r="BT26" s="384"/>
      <c r="BU26" s="385"/>
      <c r="BV26" s="383">
        <v>3827889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9770</v>
      </c>
      <c r="R27" s="360"/>
      <c r="S27" s="360"/>
      <c r="T27" s="360"/>
      <c r="U27" s="360"/>
      <c r="V27" s="361"/>
      <c r="W27" s="425"/>
      <c r="X27" s="416"/>
      <c r="Y27" s="417"/>
      <c r="Z27" s="356" t="s">
        <v>164</v>
      </c>
      <c r="AA27" s="357"/>
      <c r="AB27" s="357"/>
      <c r="AC27" s="357"/>
      <c r="AD27" s="357"/>
      <c r="AE27" s="357"/>
      <c r="AF27" s="357"/>
      <c r="AG27" s="358"/>
      <c r="AH27" s="359">
        <v>345</v>
      </c>
      <c r="AI27" s="360"/>
      <c r="AJ27" s="360"/>
      <c r="AK27" s="360"/>
      <c r="AL27" s="361"/>
      <c r="AM27" s="359">
        <v>1403323</v>
      </c>
      <c r="AN27" s="360"/>
      <c r="AO27" s="360"/>
      <c r="AP27" s="360"/>
      <c r="AQ27" s="360"/>
      <c r="AR27" s="361"/>
      <c r="AS27" s="359">
        <v>4068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8730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18963904</v>
      </c>
      <c r="BO28" s="379"/>
      <c r="BP28" s="379"/>
      <c r="BQ28" s="379"/>
      <c r="BR28" s="379"/>
      <c r="BS28" s="379"/>
      <c r="BT28" s="379"/>
      <c r="BU28" s="380"/>
      <c r="BV28" s="378">
        <v>18942338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58</v>
      </c>
      <c r="M29" s="360"/>
      <c r="N29" s="360"/>
      <c r="O29" s="360"/>
      <c r="P29" s="361"/>
      <c r="Q29" s="359">
        <v>8070</v>
      </c>
      <c r="R29" s="360"/>
      <c r="S29" s="360"/>
      <c r="T29" s="360"/>
      <c r="U29" s="360"/>
      <c r="V29" s="361"/>
      <c r="W29" s="426"/>
      <c r="X29" s="427"/>
      <c r="Y29" s="428"/>
      <c r="Z29" s="356" t="s">
        <v>171</v>
      </c>
      <c r="AA29" s="357"/>
      <c r="AB29" s="357"/>
      <c r="AC29" s="357"/>
      <c r="AD29" s="357"/>
      <c r="AE29" s="357"/>
      <c r="AF29" s="357"/>
      <c r="AG29" s="358"/>
      <c r="AH29" s="359">
        <v>7577</v>
      </c>
      <c r="AI29" s="360"/>
      <c r="AJ29" s="360"/>
      <c r="AK29" s="360"/>
      <c r="AL29" s="361"/>
      <c r="AM29" s="359">
        <v>24589115</v>
      </c>
      <c r="AN29" s="360"/>
      <c r="AO29" s="360"/>
      <c r="AP29" s="360"/>
      <c r="AQ29" s="360"/>
      <c r="AR29" s="361"/>
      <c r="AS29" s="359">
        <v>3245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6233415</v>
      </c>
      <c r="BO29" s="384"/>
      <c r="BP29" s="384"/>
      <c r="BQ29" s="384"/>
      <c r="BR29" s="384"/>
      <c r="BS29" s="384"/>
      <c r="BT29" s="384"/>
      <c r="BU29" s="385"/>
      <c r="BV29" s="383">
        <v>6767131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102.8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17715387</v>
      </c>
      <c r="BO30" s="387"/>
      <c r="BP30" s="387"/>
      <c r="BQ30" s="387"/>
      <c r="BR30" s="387"/>
      <c r="BS30" s="387"/>
      <c r="BT30" s="387"/>
      <c r="BU30" s="388"/>
      <c r="BV30" s="386">
        <v>14507558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さいたま市国民健康保険事業特別会計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さいたま市水道事業会計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さいたま市食肉中央卸売市場及びと畜場事業特別会計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彩の国さいたま人づくり広域連合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与野都市開発株式会社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さいたま市母子寡婦福祉資金貸付事業特別会計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さいたま市介護保険事業特別会計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IF('各会計、関係団体の財政状況及び健全化判断比率'!B32="","",'各会計、関係団体の財政状況及び健全化判断比率'!B32)</f>
        <v>さいたま市病院事業会計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宅地造成事業</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埼玉県都市競艇組合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公益財団法人さいたま市文化振興事業団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さいたま市用地先行取得事業特別会計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さいたま市後期高齢者医療事業特別会計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IF('各会計、関係団体の財政状況及び健全化判断比率'!B33="","",'各会計、関係団体の財政状況及び健全化判断比率'!B33)</f>
        <v>さいたま市下水道事業会計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埼玉県浦和競馬組合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財団法人さいたま市浦和地域医療センター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さいたま市大宮駅西口都市改造事業特別会計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埼玉県後期高齢者医療広域連合（一般会計）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社団法人さいたま観光国際協会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さいたま市南与野駅西口土地区画整理事業特別会計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埼玉県後期高齢者医療広域連合（特別会計）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公益財団法人さいたま市公園緑地協会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さいたま市公債管理特別会計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北浦和ターミナルビル株式会社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財団法人さいたま市都市整備公社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財団法人さいたま市土地区画整理協会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公益財団法人さいたま市産業創造財団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公益財団法人さいたま市体育協会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225182240</v>
      </c>
      <c r="S5" s="639"/>
      <c r="T5" s="639"/>
      <c r="U5" s="639"/>
      <c r="V5" s="639"/>
      <c r="W5" s="639"/>
      <c r="X5" s="639"/>
      <c r="Y5" s="686"/>
      <c r="Z5" s="699">
        <v>48.5</v>
      </c>
      <c r="AA5" s="699"/>
      <c r="AB5" s="699"/>
      <c r="AC5" s="699"/>
      <c r="AD5" s="700">
        <v>207924612</v>
      </c>
      <c r="AE5" s="700"/>
      <c r="AF5" s="700"/>
      <c r="AG5" s="700"/>
      <c r="AH5" s="700"/>
      <c r="AI5" s="700"/>
      <c r="AJ5" s="700"/>
      <c r="AK5" s="700"/>
      <c r="AL5" s="687">
        <v>86.3</v>
      </c>
      <c r="AM5" s="656"/>
      <c r="AN5" s="656"/>
      <c r="AO5" s="688"/>
      <c r="AP5" s="675" t="s">
        <v>209</v>
      </c>
      <c r="AQ5" s="676"/>
      <c r="AR5" s="676"/>
      <c r="AS5" s="676"/>
      <c r="AT5" s="676"/>
      <c r="AU5" s="676"/>
      <c r="AV5" s="676"/>
      <c r="AW5" s="676"/>
      <c r="AX5" s="676"/>
      <c r="AY5" s="676"/>
      <c r="AZ5" s="676"/>
      <c r="BA5" s="676"/>
      <c r="BB5" s="676"/>
      <c r="BC5" s="676"/>
      <c r="BD5" s="676"/>
      <c r="BE5" s="676"/>
      <c r="BF5" s="677"/>
      <c r="BG5" s="588">
        <v>203620723</v>
      </c>
      <c r="BH5" s="589"/>
      <c r="BI5" s="589"/>
      <c r="BJ5" s="589"/>
      <c r="BK5" s="589"/>
      <c r="BL5" s="589"/>
      <c r="BM5" s="589"/>
      <c r="BN5" s="590"/>
      <c r="BO5" s="641">
        <v>90.4</v>
      </c>
      <c r="BP5" s="641"/>
      <c r="BQ5" s="641"/>
      <c r="BR5" s="641"/>
      <c r="BS5" s="642">
        <v>3041403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2859207</v>
      </c>
      <c r="S6" s="589"/>
      <c r="T6" s="589"/>
      <c r="U6" s="589"/>
      <c r="V6" s="589"/>
      <c r="W6" s="589"/>
      <c r="X6" s="589"/>
      <c r="Y6" s="590"/>
      <c r="Z6" s="641">
        <v>0.6</v>
      </c>
      <c r="AA6" s="641"/>
      <c r="AB6" s="641"/>
      <c r="AC6" s="641"/>
      <c r="AD6" s="642">
        <v>2859207</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203620723</v>
      </c>
      <c r="BH6" s="589"/>
      <c r="BI6" s="589"/>
      <c r="BJ6" s="589"/>
      <c r="BK6" s="589"/>
      <c r="BL6" s="589"/>
      <c r="BM6" s="589"/>
      <c r="BN6" s="590"/>
      <c r="BO6" s="641">
        <v>90.4</v>
      </c>
      <c r="BP6" s="641"/>
      <c r="BQ6" s="641"/>
      <c r="BR6" s="641"/>
      <c r="BS6" s="642">
        <v>3041403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1626798</v>
      </c>
      <c r="CS6" s="589"/>
      <c r="CT6" s="589"/>
      <c r="CU6" s="589"/>
      <c r="CV6" s="589"/>
      <c r="CW6" s="589"/>
      <c r="CX6" s="589"/>
      <c r="CY6" s="590"/>
      <c r="CZ6" s="641">
        <v>0.4</v>
      </c>
      <c r="DA6" s="641"/>
      <c r="DB6" s="641"/>
      <c r="DC6" s="641"/>
      <c r="DD6" s="594" t="s">
        <v>216</v>
      </c>
      <c r="DE6" s="589"/>
      <c r="DF6" s="589"/>
      <c r="DG6" s="589"/>
      <c r="DH6" s="589"/>
      <c r="DI6" s="589"/>
      <c r="DJ6" s="589"/>
      <c r="DK6" s="589"/>
      <c r="DL6" s="589"/>
      <c r="DM6" s="589"/>
      <c r="DN6" s="589"/>
      <c r="DO6" s="589"/>
      <c r="DP6" s="590"/>
      <c r="DQ6" s="594">
        <v>1626798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358598</v>
      </c>
      <c r="S7" s="589"/>
      <c r="T7" s="589"/>
      <c r="U7" s="589"/>
      <c r="V7" s="589"/>
      <c r="W7" s="589"/>
      <c r="X7" s="589"/>
      <c r="Y7" s="590"/>
      <c r="Z7" s="641">
        <v>0.1</v>
      </c>
      <c r="AA7" s="641"/>
      <c r="AB7" s="641"/>
      <c r="AC7" s="641"/>
      <c r="AD7" s="642">
        <v>358598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113940625</v>
      </c>
      <c r="BH7" s="589"/>
      <c r="BI7" s="589"/>
      <c r="BJ7" s="589"/>
      <c r="BK7" s="589"/>
      <c r="BL7" s="589"/>
      <c r="BM7" s="589"/>
      <c r="BN7" s="590"/>
      <c r="BO7" s="641">
        <v>50.6</v>
      </c>
      <c r="BP7" s="641"/>
      <c r="BQ7" s="641"/>
      <c r="BR7" s="641"/>
      <c r="BS7" s="642">
        <v>3041403</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39574395</v>
      </c>
      <c r="CS7" s="589"/>
      <c r="CT7" s="589"/>
      <c r="CU7" s="589"/>
      <c r="CV7" s="589"/>
      <c r="CW7" s="589"/>
      <c r="CX7" s="589"/>
      <c r="CY7" s="590"/>
      <c r="CZ7" s="641">
        <v>8.6999999999999993</v>
      </c>
      <c r="DA7" s="641"/>
      <c r="DB7" s="641"/>
      <c r="DC7" s="641"/>
      <c r="DD7" s="594">
        <v>2321675</v>
      </c>
      <c r="DE7" s="589"/>
      <c r="DF7" s="589"/>
      <c r="DG7" s="589"/>
      <c r="DH7" s="589"/>
      <c r="DI7" s="589"/>
      <c r="DJ7" s="589"/>
      <c r="DK7" s="589"/>
      <c r="DL7" s="589"/>
      <c r="DM7" s="589"/>
      <c r="DN7" s="589"/>
      <c r="DO7" s="589"/>
      <c r="DP7" s="590"/>
      <c r="DQ7" s="594">
        <v>34576266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1628786</v>
      </c>
      <c r="S8" s="589"/>
      <c r="T8" s="589"/>
      <c r="U8" s="589"/>
      <c r="V8" s="589"/>
      <c r="W8" s="589"/>
      <c r="X8" s="589"/>
      <c r="Y8" s="590"/>
      <c r="Z8" s="641">
        <v>0.4</v>
      </c>
      <c r="AA8" s="641"/>
      <c r="AB8" s="641"/>
      <c r="AC8" s="641"/>
      <c r="AD8" s="642">
        <v>1628786</v>
      </c>
      <c r="AE8" s="642"/>
      <c r="AF8" s="642"/>
      <c r="AG8" s="642"/>
      <c r="AH8" s="642"/>
      <c r="AI8" s="642"/>
      <c r="AJ8" s="642"/>
      <c r="AK8" s="642"/>
      <c r="AL8" s="611">
        <v>0.7</v>
      </c>
      <c r="AM8" s="643"/>
      <c r="AN8" s="643"/>
      <c r="AO8" s="644"/>
      <c r="AP8" s="585" t="s">
        <v>221</v>
      </c>
      <c r="AQ8" s="586"/>
      <c r="AR8" s="586"/>
      <c r="AS8" s="586"/>
      <c r="AT8" s="586"/>
      <c r="AU8" s="586"/>
      <c r="AV8" s="586"/>
      <c r="AW8" s="586"/>
      <c r="AX8" s="586"/>
      <c r="AY8" s="586"/>
      <c r="AZ8" s="586"/>
      <c r="BA8" s="586"/>
      <c r="BB8" s="586"/>
      <c r="BC8" s="586"/>
      <c r="BD8" s="586"/>
      <c r="BE8" s="586"/>
      <c r="BF8" s="587"/>
      <c r="BG8" s="588">
        <v>2155652</v>
      </c>
      <c r="BH8" s="589"/>
      <c r="BI8" s="589"/>
      <c r="BJ8" s="589"/>
      <c r="BK8" s="589"/>
      <c r="BL8" s="589"/>
      <c r="BM8" s="589"/>
      <c r="BN8" s="590"/>
      <c r="BO8" s="641">
        <v>1</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164216909</v>
      </c>
      <c r="CS8" s="589"/>
      <c r="CT8" s="589"/>
      <c r="CU8" s="589"/>
      <c r="CV8" s="589"/>
      <c r="CW8" s="589"/>
      <c r="CX8" s="589"/>
      <c r="CY8" s="590"/>
      <c r="CZ8" s="641">
        <v>36.299999999999997</v>
      </c>
      <c r="DA8" s="641"/>
      <c r="DB8" s="641"/>
      <c r="DC8" s="641"/>
      <c r="DD8" s="594">
        <v>4915208</v>
      </c>
      <c r="DE8" s="589"/>
      <c r="DF8" s="589"/>
      <c r="DG8" s="589"/>
      <c r="DH8" s="589"/>
      <c r="DI8" s="589"/>
      <c r="DJ8" s="589"/>
      <c r="DK8" s="589"/>
      <c r="DL8" s="589"/>
      <c r="DM8" s="589"/>
      <c r="DN8" s="589"/>
      <c r="DO8" s="589"/>
      <c r="DP8" s="590"/>
      <c r="DQ8" s="594">
        <v>83759542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998472</v>
      </c>
      <c r="S9" s="589"/>
      <c r="T9" s="589"/>
      <c r="U9" s="589"/>
      <c r="V9" s="589"/>
      <c r="W9" s="589"/>
      <c r="X9" s="589"/>
      <c r="Y9" s="590"/>
      <c r="Z9" s="641">
        <v>0.2</v>
      </c>
      <c r="AA9" s="641"/>
      <c r="AB9" s="641"/>
      <c r="AC9" s="641"/>
      <c r="AD9" s="642">
        <v>998472</v>
      </c>
      <c r="AE9" s="642"/>
      <c r="AF9" s="642"/>
      <c r="AG9" s="642"/>
      <c r="AH9" s="642"/>
      <c r="AI9" s="642"/>
      <c r="AJ9" s="642"/>
      <c r="AK9" s="642"/>
      <c r="AL9" s="611">
        <v>0.4</v>
      </c>
      <c r="AM9" s="643"/>
      <c r="AN9" s="643"/>
      <c r="AO9" s="644"/>
      <c r="AP9" s="585" t="s">
        <v>224</v>
      </c>
      <c r="AQ9" s="586"/>
      <c r="AR9" s="586"/>
      <c r="AS9" s="586"/>
      <c r="AT9" s="586"/>
      <c r="AU9" s="586"/>
      <c r="AV9" s="586"/>
      <c r="AW9" s="586"/>
      <c r="AX9" s="586"/>
      <c r="AY9" s="586"/>
      <c r="AZ9" s="586"/>
      <c r="BA9" s="586"/>
      <c r="BB9" s="586"/>
      <c r="BC9" s="586"/>
      <c r="BD9" s="586"/>
      <c r="BE9" s="586"/>
      <c r="BF9" s="587"/>
      <c r="BG9" s="588">
        <v>88093517</v>
      </c>
      <c r="BH9" s="589"/>
      <c r="BI9" s="589"/>
      <c r="BJ9" s="589"/>
      <c r="BK9" s="589"/>
      <c r="BL9" s="589"/>
      <c r="BM9" s="589"/>
      <c r="BN9" s="590"/>
      <c r="BO9" s="641">
        <v>39.1</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50357308</v>
      </c>
      <c r="CS9" s="589"/>
      <c r="CT9" s="589"/>
      <c r="CU9" s="589"/>
      <c r="CV9" s="589"/>
      <c r="CW9" s="589"/>
      <c r="CX9" s="589"/>
      <c r="CY9" s="590"/>
      <c r="CZ9" s="641">
        <v>11.1</v>
      </c>
      <c r="DA9" s="641"/>
      <c r="DB9" s="641"/>
      <c r="DC9" s="641"/>
      <c r="DD9" s="594">
        <v>19253962</v>
      </c>
      <c r="DE9" s="589"/>
      <c r="DF9" s="589"/>
      <c r="DG9" s="589"/>
      <c r="DH9" s="589"/>
      <c r="DI9" s="589"/>
      <c r="DJ9" s="589"/>
      <c r="DK9" s="589"/>
      <c r="DL9" s="589"/>
      <c r="DM9" s="589"/>
      <c r="DN9" s="589"/>
      <c r="DO9" s="589"/>
      <c r="DP9" s="590"/>
      <c r="DQ9" s="594">
        <v>29734278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12823075</v>
      </c>
      <c r="S10" s="589"/>
      <c r="T10" s="589"/>
      <c r="U10" s="589"/>
      <c r="V10" s="589"/>
      <c r="W10" s="589"/>
      <c r="X10" s="589"/>
      <c r="Y10" s="590"/>
      <c r="Z10" s="641">
        <v>2.8</v>
      </c>
      <c r="AA10" s="641"/>
      <c r="AB10" s="641"/>
      <c r="AC10" s="641"/>
      <c r="AD10" s="642">
        <v>12823075</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4335742</v>
      </c>
      <c r="BH10" s="589"/>
      <c r="BI10" s="589"/>
      <c r="BJ10" s="589"/>
      <c r="BK10" s="589"/>
      <c r="BL10" s="589"/>
      <c r="BM10" s="589"/>
      <c r="BN10" s="590"/>
      <c r="BO10" s="641">
        <v>1.9</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521040</v>
      </c>
      <c r="CS10" s="589"/>
      <c r="CT10" s="589"/>
      <c r="CU10" s="589"/>
      <c r="CV10" s="589"/>
      <c r="CW10" s="589"/>
      <c r="CX10" s="589"/>
      <c r="CY10" s="590"/>
      <c r="CZ10" s="641">
        <v>0.1</v>
      </c>
      <c r="DA10" s="641"/>
      <c r="DB10" s="641"/>
      <c r="DC10" s="641"/>
      <c r="DD10" s="594" t="s">
        <v>113</v>
      </c>
      <c r="DE10" s="589"/>
      <c r="DF10" s="589"/>
      <c r="DG10" s="589"/>
      <c r="DH10" s="589"/>
      <c r="DI10" s="589"/>
      <c r="DJ10" s="589"/>
      <c r="DK10" s="589"/>
      <c r="DL10" s="589"/>
      <c r="DM10" s="589"/>
      <c r="DN10" s="589"/>
      <c r="DO10" s="589"/>
      <c r="DP10" s="590"/>
      <c r="DQ10" s="594">
        <v>163866</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70487</v>
      </c>
      <c r="S11" s="589"/>
      <c r="T11" s="589"/>
      <c r="U11" s="589"/>
      <c r="V11" s="589"/>
      <c r="W11" s="589"/>
      <c r="X11" s="589"/>
      <c r="Y11" s="590"/>
      <c r="Z11" s="641">
        <v>0</v>
      </c>
      <c r="AA11" s="641"/>
      <c r="AB11" s="641"/>
      <c r="AC11" s="641"/>
      <c r="AD11" s="642">
        <v>70487</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19355714</v>
      </c>
      <c r="BH11" s="589"/>
      <c r="BI11" s="589"/>
      <c r="BJ11" s="589"/>
      <c r="BK11" s="589"/>
      <c r="BL11" s="589"/>
      <c r="BM11" s="589"/>
      <c r="BN11" s="590"/>
      <c r="BO11" s="641">
        <v>8.6</v>
      </c>
      <c r="BP11" s="641"/>
      <c r="BQ11" s="641"/>
      <c r="BR11" s="641"/>
      <c r="BS11" s="594">
        <v>3041403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1419262</v>
      </c>
      <c r="CS11" s="589"/>
      <c r="CT11" s="589"/>
      <c r="CU11" s="589"/>
      <c r="CV11" s="589"/>
      <c r="CW11" s="589"/>
      <c r="CX11" s="589"/>
      <c r="CY11" s="590"/>
      <c r="CZ11" s="641">
        <v>0.3</v>
      </c>
      <c r="DA11" s="641"/>
      <c r="DB11" s="641"/>
      <c r="DC11" s="641"/>
      <c r="DD11" s="594">
        <v>326401</v>
      </c>
      <c r="DE11" s="589"/>
      <c r="DF11" s="589"/>
      <c r="DG11" s="589"/>
      <c r="DH11" s="589"/>
      <c r="DI11" s="589"/>
      <c r="DJ11" s="589"/>
      <c r="DK11" s="589"/>
      <c r="DL11" s="589"/>
      <c r="DM11" s="589"/>
      <c r="DN11" s="589"/>
      <c r="DO11" s="589"/>
      <c r="DP11" s="590"/>
      <c r="DQ11" s="594">
        <v>1061538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80420404</v>
      </c>
      <c r="BH12" s="589"/>
      <c r="BI12" s="589"/>
      <c r="BJ12" s="589"/>
      <c r="BK12" s="589"/>
      <c r="BL12" s="589"/>
      <c r="BM12" s="589"/>
      <c r="BN12" s="590"/>
      <c r="BO12" s="641">
        <v>35.700000000000003</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16136718</v>
      </c>
      <c r="CS12" s="589"/>
      <c r="CT12" s="589"/>
      <c r="CU12" s="589"/>
      <c r="CV12" s="589"/>
      <c r="CW12" s="589"/>
      <c r="CX12" s="589"/>
      <c r="CY12" s="590"/>
      <c r="CZ12" s="641">
        <v>3.6</v>
      </c>
      <c r="DA12" s="641"/>
      <c r="DB12" s="641"/>
      <c r="DC12" s="641"/>
      <c r="DD12" s="594">
        <v>16427</v>
      </c>
      <c r="DE12" s="589"/>
      <c r="DF12" s="589"/>
      <c r="DG12" s="589"/>
      <c r="DH12" s="589"/>
      <c r="DI12" s="589"/>
      <c r="DJ12" s="589"/>
      <c r="DK12" s="589"/>
      <c r="DL12" s="589"/>
      <c r="DM12" s="589"/>
      <c r="DN12" s="589"/>
      <c r="DO12" s="589"/>
      <c r="DP12" s="590"/>
      <c r="DQ12" s="594">
        <v>2598577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614261</v>
      </c>
      <c r="S13" s="589"/>
      <c r="T13" s="589"/>
      <c r="U13" s="589"/>
      <c r="V13" s="589"/>
      <c r="W13" s="589"/>
      <c r="X13" s="589"/>
      <c r="Y13" s="590"/>
      <c r="Z13" s="641">
        <v>0.1</v>
      </c>
      <c r="AA13" s="641"/>
      <c r="AB13" s="641"/>
      <c r="AC13" s="641"/>
      <c r="AD13" s="642">
        <v>614261</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79656652</v>
      </c>
      <c r="BH13" s="589"/>
      <c r="BI13" s="589"/>
      <c r="BJ13" s="589"/>
      <c r="BK13" s="589"/>
      <c r="BL13" s="589"/>
      <c r="BM13" s="589"/>
      <c r="BN13" s="590"/>
      <c r="BO13" s="641">
        <v>35.4</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71732514</v>
      </c>
      <c r="CS13" s="589"/>
      <c r="CT13" s="589"/>
      <c r="CU13" s="589"/>
      <c r="CV13" s="589"/>
      <c r="CW13" s="589"/>
      <c r="CX13" s="589"/>
      <c r="CY13" s="590"/>
      <c r="CZ13" s="641">
        <v>15.9</v>
      </c>
      <c r="DA13" s="641"/>
      <c r="DB13" s="641"/>
      <c r="DC13" s="641"/>
      <c r="DD13" s="594">
        <v>38220479</v>
      </c>
      <c r="DE13" s="589"/>
      <c r="DF13" s="589"/>
      <c r="DG13" s="589"/>
      <c r="DH13" s="589"/>
      <c r="DI13" s="589"/>
      <c r="DJ13" s="589"/>
      <c r="DK13" s="589"/>
      <c r="DL13" s="589"/>
      <c r="DM13" s="589"/>
      <c r="DN13" s="589"/>
      <c r="DO13" s="589"/>
      <c r="DP13" s="590"/>
      <c r="DQ13" s="594">
        <v>29596658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v>6027583</v>
      </c>
      <c r="S14" s="589"/>
      <c r="T14" s="589"/>
      <c r="U14" s="589"/>
      <c r="V14" s="589"/>
      <c r="W14" s="589"/>
      <c r="X14" s="589"/>
      <c r="Y14" s="590"/>
      <c r="Z14" s="641">
        <v>1.3</v>
      </c>
      <c r="AA14" s="641"/>
      <c r="AB14" s="641"/>
      <c r="AC14" s="641"/>
      <c r="AD14" s="642">
        <v>6027583</v>
      </c>
      <c r="AE14" s="642"/>
      <c r="AF14" s="642"/>
      <c r="AG14" s="642"/>
      <c r="AH14" s="642"/>
      <c r="AI14" s="642"/>
      <c r="AJ14" s="642"/>
      <c r="AK14" s="642"/>
      <c r="AL14" s="611">
        <v>2.5</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931344</v>
      </c>
      <c r="BH14" s="589"/>
      <c r="BI14" s="589"/>
      <c r="BJ14" s="589"/>
      <c r="BK14" s="589"/>
      <c r="BL14" s="589"/>
      <c r="BM14" s="589"/>
      <c r="BN14" s="590"/>
      <c r="BO14" s="641">
        <v>0.4</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15498941</v>
      </c>
      <c r="CS14" s="589"/>
      <c r="CT14" s="589"/>
      <c r="CU14" s="589"/>
      <c r="CV14" s="589"/>
      <c r="CW14" s="589"/>
      <c r="CX14" s="589"/>
      <c r="CY14" s="590"/>
      <c r="CZ14" s="641">
        <v>3.4</v>
      </c>
      <c r="DA14" s="641"/>
      <c r="DB14" s="641"/>
      <c r="DC14" s="641"/>
      <c r="DD14" s="594">
        <v>2369737</v>
      </c>
      <c r="DE14" s="589"/>
      <c r="DF14" s="589"/>
      <c r="DG14" s="589"/>
      <c r="DH14" s="589"/>
      <c r="DI14" s="589"/>
      <c r="DJ14" s="589"/>
      <c r="DK14" s="589"/>
      <c r="DL14" s="589"/>
      <c r="DM14" s="589"/>
      <c r="DN14" s="589"/>
      <c r="DO14" s="589"/>
      <c r="DP14" s="590"/>
      <c r="DQ14" s="594">
        <v>13171847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904483</v>
      </c>
      <c r="S15" s="589"/>
      <c r="T15" s="589"/>
      <c r="U15" s="589"/>
      <c r="V15" s="589"/>
      <c r="W15" s="589"/>
      <c r="X15" s="589"/>
      <c r="Y15" s="590"/>
      <c r="Z15" s="641">
        <v>0.2</v>
      </c>
      <c r="AA15" s="641"/>
      <c r="AB15" s="641"/>
      <c r="AC15" s="641"/>
      <c r="AD15" s="642">
        <v>904483</v>
      </c>
      <c r="AE15" s="642"/>
      <c r="AF15" s="642"/>
      <c r="AG15" s="642"/>
      <c r="AH15" s="642"/>
      <c r="AI15" s="642"/>
      <c r="AJ15" s="642"/>
      <c r="AK15" s="642"/>
      <c r="AL15" s="611">
        <v>0.4</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8328350</v>
      </c>
      <c r="BH15" s="589"/>
      <c r="BI15" s="589"/>
      <c r="BJ15" s="589"/>
      <c r="BK15" s="589"/>
      <c r="BL15" s="589"/>
      <c r="BM15" s="589"/>
      <c r="BN15" s="590"/>
      <c r="BO15" s="641">
        <v>3.7</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41950210</v>
      </c>
      <c r="CS15" s="589"/>
      <c r="CT15" s="589"/>
      <c r="CU15" s="589"/>
      <c r="CV15" s="589"/>
      <c r="CW15" s="589"/>
      <c r="CX15" s="589"/>
      <c r="CY15" s="590"/>
      <c r="CZ15" s="641">
        <v>9.3000000000000007</v>
      </c>
      <c r="DA15" s="641"/>
      <c r="DB15" s="641"/>
      <c r="DC15" s="641"/>
      <c r="DD15" s="594">
        <v>5676408</v>
      </c>
      <c r="DE15" s="589"/>
      <c r="DF15" s="589"/>
      <c r="DG15" s="589"/>
      <c r="DH15" s="589"/>
      <c r="DI15" s="589"/>
      <c r="DJ15" s="589"/>
      <c r="DK15" s="589"/>
      <c r="DL15" s="589"/>
      <c r="DM15" s="589"/>
      <c r="DN15" s="589"/>
      <c r="DO15" s="589"/>
      <c r="DP15" s="590"/>
      <c r="DQ15" s="594">
        <v>35228219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6593509</v>
      </c>
      <c r="S16" s="589"/>
      <c r="T16" s="589"/>
      <c r="U16" s="589"/>
      <c r="V16" s="589"/>
      <c r="W16" s="589"/>
      <c r="X16" s="589"/>
      <c r="Y16" s="590"/>
      <c r="Z16" s="641">
        <v>1.4</v>
      </c>
      <c r="AA16" s="641"/>
      <c r="AB16" s="641"/>
      <c r="AC16" s="641"/>
      <c r="AD16" s="642">
        <v>4939483</v>
      </c>
      <c r="AE16" s="642"/>
      <c r="AF16" s="642"/>
      <c r="AG16" s="642"/>
      <c r="AH16" s="642"/>
      <c r="AI16" s="642"/>
      <c r="AJ16" s="642"/>
      <c r="AK16" s="642"/>
      <c r="AL16" s="611">
        <v>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4939483</v>
      </c>
      <c r="S17" s="589"/>
      <c r="T17" s="589"/>
      <c r="U17" s="589"/>
      <c r="V17" s="589"/>
      <c r="W17" s="589"/>
      <c r="X17" s="589"/>
      <c r="Y17" s="590"/>
      <c r="Z17" s="641">
        <v>1.1000000000000001</v>
      </c>
      <c r="AA17" s="641"/>
      <c r="AB17" s="641"/>
      <c r="AC17" s="641"/>
      <c r="AD17" s="642">
        <v>4939483</v>
      </c>
      <c r="AE17" s="642"/>
      <c r="AF17" s="642"/>
      <c r="AG17" s="642"/>
      <c r="AH17" s="642"/>
      <c r="AI17" s="642"/>
      <c r="AJ17" s="642"/>
      <c r="AK17" s="642"/>
      <c r="AL17" s="611">
        <v>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49383059</v>
      </c>
      <c r="CS17" s="589"/>
      <c r="CT17" s="589"/>
      <c r="CU17" s="589"/>
      <c r="CV17" s="589"/>
      <c r="CW17" s="589"/>
      <c r="CX17" s="589"/>
      <c r="CY17" s="590"/>
      <c r="CZ17" s="641">
        <v>10.9</v>
      </c>
      <c r="DA17" s="641"/>
      <c r="DB17" s="641"/>
      <c r="DC17" s="641"/>
      <c r="DD17" s="594" t="s">
        <v>113</v>
      </c>
      <c r="DE17" s="589"/>
      <c r="DF17" s="589"/>
      <c r="DG17" s="589"/>
      <c r="DH17" s="589"/>
      <c r="DI17" s="589"/>
      <c r="DJ17" s="589"/>
      <c r="DK17" s="589"/>
      <c r="DL17" s="589"/>
      <c r="DM17" s="589"/>
      <c r="DN17" s="589"/>
      <c r="DO17" s="589"/>
      <c r="DP17" s="590"/>
      <c r="DQ17" s="594">
        <v>49168632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1652878</v>
      </c>
      <c r="S18" s="589"/>
      <c r="T18" s="589"/>
      <c r="U18" s="589"/>
      <c r="V18" s="589"/>
      <c r="W18" s="589"/>
      <c r="X18" s="589"/>
      <c r="Y18" s="590"/>
      <c r="Z18" s="641">
        <v>0.4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1148</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21561517</v>
      </c>
      <c r="BH19" s="589"/>
      <c r="BI19" s="589"/>
      <c r="BJ19" s="589"/>
      <c r="BK19" s="589"/>
      <c r="BL19" s="589"/>
      <c r="BM19" s="589"/>
      <c r="BN19" s="590"/>
      <c r="BO19" s="641">
        <v>9.6</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258060701</v>
      </c>
      <c r="S20" s="589"/>
      <c r="T20" s="589"/>
      <c r="U20" s="589"/>
      <c r="V20" s="589"/>
      <c r="W20" s="589"/>
      <c r="X20" s="589"/>
      <c r="Y20" s="590"/>
      <c r="Z20" s="641">
        <v>55.6</v>
      </c>
      <c r="AA20" s="641"/>
      <c r="AB20" s="641"/>
      <c r="AC20" s="641"/>
      <c r="AD20" s="642">
        <v>239149047</v>
      </c>
      <c r="AE20" s="642"/>
      <c r="AF20" s="642"/>
      <c r="AG20" s="642"/>
      <c r="AH20" s="642"/>
      <c r="AI20" s="642"/>
      <c r="AJ20" s="642"/>
      <c r="AK20" s="642"/>
      <c r="AL20" s="611">
        <v>99.2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21561517</v>
      </c>
      <c r="BH20" s="589"/>
      <c r="BI20" s="589"/>
      <c r="BJ20" s="589"/>
      <c r="BK20" s="589"/>
      <c r="BL20" s="589"/>
      <c r="BM20" s="589"/>
      <c r="BN20" s="590"/>
      <c r="BO20" s="641">
        <v>9.6</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452417154</v>
      </c>
      <c r="CS20" s="589"/>
      <c r="CT20" s="589"/>
      <c r="CU20" s="589"/>
      <c r="CV20" s="589"/>
      <c r="CW20" s="589"/>
      <c r="CX20" s="589"/>
      <c r="CY20" s="590"/>
      <c r="CZ20" s="641">
        <v>100</v>
      </c>
      <c r="DA20" s="641"/>
      <c r="DB20" s="641"/>
      <c r="DC20" s="641"/>
      <c r="DD20" s="594">
        <v>73100297</v>
      </c>
      <c r="DE20" s="589"/>
      <c r="DF20" s="589"/>
      <c r="DG20" s="589"/>
      <c r="DH20" s="589"/>
      <c r="DI20" s="589"/>
      <c r="DJ20" s="589"/>
      <c r="DK20" s="589"/>
      <c r="DL20" s="589"/>
      <c r="DM20" s="589"/>
      <c r="DN20" s="589"/>
      <c r="DO20" s="589"/>
      <c r="DP20" s="590"/>
      <c r="DQ20" s="594">
        <v>280686221</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358500</v>
      </c>
      <c r="S21" s="589"/>
      <c r="T21" s="589"/>
      <c r="U21" s="589"/>
      <c r="V21" s="589"/>
      <c r="W21" s="589"/>
      <c r="X21" s="589"/>
      <c r="Y21" s="590"/>
      <c r="Z21" s="641">
        <v>0.1</v>
      </c>
      <c r="AA21" s="641"/>
      <c r="AB21" s="641"/>
      <c r="AC21" s="641"/>
      <c r="AD21" s="642">
        <v>358500</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2324</v>
      </c>
      <c r="BH21" s="589"/>
      <c r="BI21" s="589"/>
      <c r="BJ21" s="589"/>
      <c r="BK21" s="589"/>
      <c r="BL21" s="589"/>
      <c r="BM21" s="589"/>
      <c r="BN21" s="590"/>
      <c r="BO21" s="641">
        <v>0</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2832851</v>
      </c>
      <c r="S22" s="589"/>
      <c r="T22" s="589"/>
      <c r="U22" s="589"/>
      <c r="V22" s="589"/>
      <c r="W22" s="589"/>
      <c r="X22" s="589"/>
      <c r="Y22" s="590"/>
      <c r="Z22" s="641">
        <v>0.6</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4301565</v>
      </c>
      <c r="BH22" s="589"/>
      <c r="BI22" s="589"/>
      <c r="BJ22" s="589"/>
      <c r="BK22" s="589"/>
      <c r="BL22" s="589"/>
      <c r="BM22" s="589"/>
      <c r="BN22" s="590"/>
      <c r="BO22" s="641">
        <v>1.9</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5191164</v>
      </c>
      <c r="S23" s="589"/>
      <c r="T23" s="589"/>
      <c r="U23" s="589"/>
      <c r="V23" s="589"/>
      <c r="W23" s="589"/>
      <c r="X23" s="589"/>
      <c r="Y23" s="590"/>
      <c r="Z23" s="641">
        <v>1.1000000000000001</v>
      </c>
      <c r="AA23" s="641"/>
      <c r="AB23" s="641"/>
      <c r="AC23" s="641"/>
      <c r="AD23" s="642">
        <v>1163151</v>
      </c>
      <c r="AE23" s="642"/>
      <c r="AF23" s="642"/>
      <c r="AG23" s="642"/>
      <c r="AH23" s="642"/>
      <c r="AI23" s="642"/>
      <c r="AJ23" s="642"/>
      <c r="AK23" s="642"/>
      <c r="AL23" s="611">
        <v>0.5</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17257628</v>
      </c>
      <c r="BH23" s="589"/>
      <c r="BI23" s="589"/>
      <c r="BJ23" s="589"/>
      <c r="BK23" s="589"/>
      <c r="BL23" s="589"/>
      <c r="BM23" s="589"/>
      <c r="BN23" s="590"/>
      <c r="BO23" s="641">
        <v>7.7</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2883215</v>
      </c>
      <c r="S24" s="589"/>
      <c r="T24" s="589"/>
      <c r="U24" s="589"/>
      <c r="V24" s="589"/>
      <c r="W24" s="589"/>
      <c r="X24" s="589"/>
      <c r="Y24" s="590"/>
      <c r="Z24" s="641">
        <v>0.6</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228677975</v>
      </c>
      <c r="CS24" s="639"/>
      <c r="CT24" s="639"/>
      <c r="CU24" s="639"/>
      <c r="CV24" s="639"/>
      <c r="CW24" s="639"/>
      <c r="CX24" s="639"/>
      <c r="CY24" s="686"/>
      <c r="CZ24" s="690">
        <v>50.5</v>
      </c>
      <c r="DA24" s="691"/>
      <c r="DB24" s="691"/>
      <c r="DC24" s="692"/>
      <c r="DD24" s="685">
        <v>156403573</v>
      </c>
      <c r="DE24" s="639"/>
      <c r="DF24" s="639"/>
      <c r="DG24" s="639"/>
      <c r="DH24" s="639"/>
      <c r="DI24" s="639"/>
      <c r="DJ24" s="639"/>
      <c r="DK24" s="686"/>
      <c r="DL24" s="685">
        <v>155216080</v>
      </c>
      <c r="DM24" s="639"/>
      <c r="DN24" s="639"/>
      <c r="DO24" s="639"/>
      <c r="DP24" s="639"/>
      <c r="DQ24" s="639"/>
      <c r="DR24" s="639"/>
      <c r="DS24" s="639"/>
      <c r="DT24" s="639"/>
      <c r="DU24" s="639"/>
      <c r="DV24" s="686"/>
      <c r="DW24" s="687">
        <v>59.8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74908657</v>
      </c>
      <c r="S25" s="589"/>
      <c r="T25" s="589"/>
      <c r="U25" s="589"/>
      <c r="V25" s="589"/>
      <c r="W25" s="589"/>
      <c r="X25" s="589"/>
      <c r="Y25" s="590"/>
      <c r="Z25" s="641">
        <v>16.100000000000001</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72938950</v>
      </c>
      <c r="CS25" s="607"/>
      <c r="CT25" s="607"/>
      <c r="CU25" s="607"/>
      <c r="CV25" s="607"/>
      <c r="CW25" s="607"/>
      <c r="CX25" s="607"/>
      <c r="CY25" s="608"/>
      <c r="CZ25" s="591">
        <v>16.100000000000001</v>
      </c>
      <c r="DA25" s="609"/>
      <c r="DB25" s="609"/>
      <c r="DC25" s="610"/>
      <c r="DD25" s="594">
        <v>68760405</v>
      </c>
      <c r="DE25" s="607"/>
      <c r="DF25" s="607"/>
      <c r="DG25" s="607"/>
      <c r="DH25" s="607"/>
      <c r="DI25" s="607"/>
      <c r="DJ25" s="607"/>
      <c r="DK25" s="608"/>
      <c r="DL25" s="594">
        <v>68336787</v>
      </c>
      <c r="DM25" s="607"/>
      <c r="DN25" s="607"/>
      <c r="DO25" s="607"/>
      <c r="DP25" s="607"/>
      <c r="DQ25" s="607"/>
      <c r="DR25" s="607"/>
      <c r="DS25" s="607"/>
      <c r="DT25" s="607"/>
      <c r="DU25" s="607"/>
      <c r="DV25" s="608"/>
      <c r="DW25" s="611">
        <v>26.3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53399255</v>
      </c>
      <c r="CS26" s="589"/>
      <c r="CT26" s="589"/>
      <c r="CU26" s="589"/>
      <c r="CV26" s="589"/>
      <c r="CW26" s="589"/>
      <c r="CX26" s="589"/>
      <c r="CY26" s="590"/>
      <c r="CZ26" s="591">
        <v>11.8</v>
      </c>
      <c r="DA26" s="609"/>
      <c r="DB26" s="609"/>
      <c r="DC26" s="610"/>
      <c r="DD26" s="594">
        <v>49810991</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16470255</v>
      </c>
      <c r="S27" s="589"/>
      <c r="T27" s="589"/>
      <c r="U27" s="589"/>
      <c r="V27" s="589"/>
      <c r="W27" s="589"/>
      <c r="X27" s="589"/>
      <c r="Y27" s="590"/>
      <c r="Z27" s="641">
        <v>3.5</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225182240</v>
      </c>
      <c r="BH27" s="589"/>
      <c r="BI27" s="589"/>
      <c r="BJ27" s="589"/>
      <c r="BK27" s="589"/>
      <c r="BL27" s="589"/>
      <c r="BM27" s="589"/>
      <c r="BN27" s="590"/>
      <c r="BO27" s="641">
        <v>100</v>
      </c>
      <c r="BP27" s="641"/>
      <c r="BQ27" s="641"/>
      <c r="BR27" s="641"/>
      <c r="BS27" s="594">
        <v>3041403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106395114</v>
      </c>
      <c r="CS27" s="607"/>
      <c r="CT27" s="607"/>
      <c r="CU27" s="607"/>
      <c r="CV27" s="607"/>
      <c r="CW27" s="607"/>
      <c r="CX27" s="607"/>
      <c r="CY27" s="608"/>
      <c r="CZ27" s="591">
        <v>23.5</v>
      </c>
      <c r="DA27" s="609"/>
      <c r="DB27" s="609"/>
      <c r="DC27" s="610"/>
      <c r="DD27" s="594">
        <v>38513684</v>
      </c>
      <c r="DE27" s="607"/>
      <c r="DF27" s="607"/>
      <c r="DG27" s="607"/>
      <c r="DH27" s="607"/>
      <c r="DI27" s="607"/>
      <c r="DJ27" s="607"/>
      <c r="DK27" s="608"/>
      <c r="DL27" s="594">
        <v>38297793</v>
      </c>
      <c r="DM27" s="607"/>
      <c r="DN27" s="607"/>
      <c r="DO27" s="607"/>
      <c r="DP27" s="607"/>
      <c r="DQ27" s="607"/>
      <c r="DR27" s="607"/>
      <c r="DS27" s="607"/>
      <c r="DT27" s="607"/>
      <c r="DU27" s="607"/>
      <c r="DV27" s="608"/>
      <c r="DW27" s="611">
        <v>14.7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926381</v>
      </c>
      <c r="S28" s="589"/>
      <c r="T28" s="589"/>
      <c r="U28" s="589"/>
      <c r="V28" s="589"/>
      <c r="W28" s="589"/>
      <c r="X28" s="589"/>
      <c r="Y28" s="590"/>
      <c r="Z28" s="641">
        <v>0.2</v>
      </c>
      <c r="AA28" s="641"/>
      <c r="AB28" s="641"/>
      <c r="AC28" s="641"/>
      <c r="AD28" s="642">
        <v>395333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49343911</v>
      </c>
      <c r="CS28" s="589"/>
      <c r="CT28" s="589"/>
      <c r="CU28" s="589"/>
      <c r="CV28" s="589"/>
      <c r="CW28" s="589"/>
      <c r="CX28" s="589"/>
      <c r="CY28" s="590"/>
      <c r="CZ28" s="591">
        <v>10.9</v>
      </c>
      <c r="DA28" s="609"/>
      <c r="DB28" s="609"/>
      <c r="DC28" s="610"/>
      <c r="DD28" s="594">
        <v>49129484</v>
      </c>
      <c r="DE28" s="589"/>
      <c r="DF28" s="589"/>
      <c r="DG28" s="589"/>
      <c r="DH28" s="589"/>
      <c r="DI28" s="589"/>
      <c r="DJ28" s="589"/>
      <c r="DK28" s="590"/>
      <c r="DL28" s="594">
        <v>48581500</v>
      </c>
      <c r="DM28" s="589"/>
      <c r="DN28" s="589"/>
      <c r="DO28" s="589"/>
      <c r="DP28" s="589"/>
      <c r="DQ28" s="589"/>
      <c r="DR28" s="589"/>
      <c r="DS28" s="589"/>
      <c r="DT28" s="589"/>
      <c r="DU28" s="589"/>
      <c r="DV28" s="590"/>
      <c r="DW28" s="611">
        <v>18.7</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213472</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49311187</v>
      </c>
      <c r="CS29" s="607"/>
      <c r="CT29" s="607"/>
      <c r="CU29" s="607"/>
      <c r="CV29" s="607"/>
      <c r="CW29" s="607"/>
      <c r="CX29" s="607"/>
      <c r="CY29" s="608"/>
      <c r="CZ29" s="591">
        <v>10.9</v>
      </c>
      <c r="DA29" s="609"/>
      <c r="DB29" s="609"/>
      <c r="DC29" s="610"/>
      <c r="DD29" s="594">
        <v>49096760</v>
      </c>
      <c r="DE29" s="607"/>
      <c r="DF29" s="607"/>
      <c r="DG29" s="607"/>
      <c r="DH29" s="607"/>
      <c r="DI29" s="607"/>
      <c r="DJ29" s="607"/>
      <c r="DK29" s="608"/>
      <c r="DL29" s="594">
        <v>48548776</v>
      </c>
      <c r="DM29" s="607"/>
      <c r="DN29" s="607"/>
      <c r="DO29" s="607"/>
      <c r="DP29" s="607"/>
      <c r="DQ29" s="607"/>
      <c r="DR29" s="607"/>
      <c r="DS29" s="607"/>
      <c r="DT29" s="607"/>
      <c r="DU29" s="607"/>
      <c r="DV29" s="608"/>
      <c r="DW29" s="611">
        <v>18.7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719721</v>
      </c>
      <c r="S30" s="589"/>
      <c r="T30" s="589"/>
      <c r="U30" s="589"/>
      <c r="V30" s="589"/>
      <c r="W30" s="589"/>
      <c r="X30" s="589"/>
      <c r="Y30" s="590"/>
      <c r="Z30" s="641">
        <v>0.2</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98.9</v>
      </c>
      <c r="BH30" s="655"/>
      <c r="BI30" s="655"/>
      <c r="BJ30" s="655"/>
      <c r="BK30" s="655"/>
      <c r="BL30" s="655"/>
      <c r="BM30" s="656">
        <v>95.9</v>
      </c>
      <c r="BN30" s="655"/>
      <c r="BO30" s="655"/>
      <c r="BP30" s="655"/>
      <c r="BQ30" s="657"/>
      <c r="BR30" s="654">
        <v>98.7</v>
      </c>
      <c r="BS30" s="655"/>
      <c r="BT30" s="655"/>
      <c r="BU30" s="655"/>
      <c r="BV30" s="655"/>
      <c r="BW30" s="655"/>
      <c r="BX30" s="656">
        <v>95.2</v>
      </c>
      <c r="BY30" s="655"/>
      <c r="BZ30" s="655"/>
      <c r="CA30" s="655"/>
      <c r="CB30" s="657"/>
      <c r="CD30" s="660"/>
      <c r="CE30" s="661"/>
      <c r="CF30" s="625" t="s">
        <v>292</v>
      </c>
      <c r="CG30" s="622"/>
      <c r="CH30" s="622"/>
      <c r="CI30" s="622"/>
      <c r="CJ30" s="622"/>
      <c r="CK30" s="622"/>
      <c r="CL30" s="622"/>
      <c r="CM30" s="622"/>
      <c r="CN30" s="622"/>
      <c r="CO30" s="622"/>
      <c r="CP30" s="622"/>
      <c r="CQ30" s="623"/>
      <c r="CR30" s="588">
        <v>44833358</v>
      </c>
      <c r="CS30" s="589"/>
      <c r="CT30" s="589"/>
      <c r="CU30" s="589"/>
      <c r="CV30" s="589"/>
      <c r="CW30" s="589"/>
      <c r="CX30" s="589"/>
      <c r="CY30" s="590"/>
      <c r="CZ30" s="591">
        <v>9.9</v>
      </c>
      <c r="DA30" s="609"/>
      <c r="DB30" s="609"/>
      <c r="DC30" s="610"/>
      <c r="DD30" s="594">
        <v>44618931</v>
      </c>
      <c r="DE30" s="589"/>
      <c r="DF30" s="589"/>
      <c r="DG30" s="589"/>
      <c r="DH30" s="589"/>
      <c r="DI30" s="589"/>
      <c r="DJ30" s="589"/>
      <c r="DK30" s="590"/>
      <c r="DL30" s="594">
        <v>44070947</v>
      </c>
      <c r="DM30" s="589"/>
      <c r="DN30" s="589"/>
      <c r="DO30" s="589"/>
      <c r="DP30" s="589"/>
      <c r="DQ30" s="589"/>
      <c r="DR30" s="589"/>
      <c r="DS30" s="589"/>
      <c r="DT30" s="589"/>
      <c r="DU30" s="589"/>
      <c r="DV30" s="590"/>
      <c r="DW30" s="611">
        <v>17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15339750</v>
      </c>
      <c r="S31" s="589"/>
      <c r="T31" s="589"/>
      <c r="U31" s="589"/>
      <c r="V31" s="589"/>
      <c r="W31" s="589"/>
      <c r="X31" s="589"/>
      <c r="Y31" s="590"/>
      <c r="Z31" s="641">
        <v>3.3</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94.9</v>
      </c>
      <c r="BN31" s="653"/>
      <c r="BO31" s="653"/>
      <c r="BP31" s="653"/>
      <c r="BQ31" s="617"/>
      <c r="BR31" s="652">
        <v>98.4</v>
      </c>
      <c r="BS31" s="607"/>
      <c r="BT31" s="607"/>
      <c r="BU31" s="607"/>
      <c r="BV31" s="607"/>
      <c r="BW31" s="607"/>
      <c r="BX31" s="643">
        <v>94</v>
      </c>
      <c r="BY31" s="653"/>
      <c r="BZ31" s="653"/>
      <c r="CA31" s="653"/>
      <c r="CB31" s="617"/>
      <c r="CD31" s="660"/>
      <c r="CE31" s="661"/>
      <c r="CF31" s="625" t="s">
        <v>296</v>
      </c>
      <c r="CG31" s="622"/>
      <c r="CH31" s="622"/>
      <c r="CI31" s="622"/>
      <c r="CJ31" s="622"/>
      <c r="CK31" s="622"/>
      <c r="CL31" s="622"/>
      <c r="CM31" s="622"/>
      <c r="CN31" s="622"/>
      <c r="CO31" s="622"/>
      <c r="CP31" s="622"/>
      <c r="CQ31" s="623"/>
      <c r="CR31" s="588">
        <v>4477829</v>
      </c>
      <c r="CS31" s="607"/>
      <c r="CT31" s="607"/>
      <c r="CU31" s="607"/>
      <c r="CV31" s="607"/>
      <c r="CW31" s="607"/>
      <c r="CX31" s="607"/>
      <c r="CY31" s="608"/>
      <c r="CZ31" s="591">
        <v>1</v>
      </c>
      <c r="DA31" s="609"/>
      <c r="DB31" s="609"/>
      <c r="DC31" s="610"/>
      <c r="DD31" s="594">
        <v>4477829</v>
      </c>
      <c r="DE31" s="607"/>
      <c r="DF31" s="607"/>
      <c r="DG31" s="607"/>
      <c r="DH31" s="607"/>
      <c r="DI31" s="607"/>
      <c r="DJ31" s="607"/>
      <c r="DK31" s="608"/>
      <c r="DL31" s="594">
        <v>4477829</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31127018</v>
      </c>
      <c r="S32" s="589"/>
      <c r="T32" s="589"/>
      <c r="U32" s="589"/>
      <c r="V32" s="589"/>
      <c r="W32" s="589"/>
      <c r="X32" s="589"/>
      <c r="Y32" s="590"/>
      <c r="Z32" s="641">
        <v>6.7</v>
      </c>
      <c r="AA32" s="641"/>
      <c r="AB32" s="641"/>
      <c r="AC32" s="641"/>
      <c r="AD32" s="642">
        <v>4878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96.7</v>
      </c>
      <c r="BN32" s="573"/>
      <c r="BO32" s="573"/>
      <c r="BP32" s="573"/>
      <c r="BQ32" s="630"/>
      <c r="BR32" s="651">
        <v>98.9</v>
      </c>
      <c r="BS32" s="573"/>
      <c r="BT32" s="573"/>
      <c r="BU32" s="573"/>
      <c r="BV32" s="573"/>
      <c r="BW32" s="573"/>
      <c r="BX32" s="636">
        <v>96</v>
      </c>
      <c r="BY32" s="573"/>
      <c r="BZ32" s="573"/>
      <c r="CA32" s="573"/>
      <c r="CB32" s="630"/>
      <c r="CD32" s="662"/>
      <c r="CE32" s="663"/>
      <c r="CF32" s="625" t="s">
        <v>299</v>
      </c>
      <c r="CG32" s="622"/>
      <c r="CH32" s="622"/>
      <c r="CI32" s="622"/>
      <c r="CJ32" s="622"/>
      <c r="CK32" s="622"/>
      <c r="CL32" s="622"/>
      <c r="CM32" s="622"/>
      <c r="CN32" s="622"/>
      <c r="CO32" s="622"/>
      <c r="CP32" s="622"/>
      <c r="CQ32" s="623"/>
      <c r="CR32" s="588">
        <v>32724</v>
      </c>
      <c r="CS32" s="589"/>
      <c r="CT32" s="589"/>
      <c r="CU32" s="589"/>
      <c r="CV32" s="589"/>
      <c r="CW32" s="589"/>
      <c r="CX32" s="589"/>
      <c r="CY32" s="590"/>
      <c r="CZ32" s="591">
        <v>0</v>
      </c>
      <c r="DA32" s="609"/>
      <c r="DB32" s="609"/>
      <c r="DC32" s="610"/>
      <c r="DD32" s="594">
        <v>32724</v>
      </c>
      <c r="DE32" s="589"/>
      <c r="DF32" s="589"/>
      <c r="DG32" s="589"/>
      <c r="DH32" s="589"/>
      <c r="DI32" s="589"/>
      <c r="DJ32" s="589"/>
      <c r="DK32" s="590"/>
      <c r="DL32" s="594">
        <v>32724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55227239</v>
      </c>
      <c r="S33" s="589"/>
      <c r="T33" s="589"/>
      <c r="U33" s="589"/>
      <c r="V33" s="589"/>
      <c r="W33" s="589"/>
      <c r="X33" s="589"/>
      <c r="Y33" s="590"/>
      <c r="Z33" s="641">
        <v>11.9</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150638882</v>
      </c>
      <c r="CS33" s="607"/>
      <c r="CT33" s="607"/>
      <c r="CU33" s="607"/>
      <c r="CV33" s="607"/>
      <c r="CW33" s="607"/>
      <c r="CX33" s="607"/>
      <c r="CY33" s="608"/>
      <c r="CZ33" s="591">
        <v>33.299999999999997</v>
      </c>
      <c r="DA33" s="609"/>
      <c r="DB33" s="609"/>
      <c r="DC33" s="610"/>
      <c r="DD33" s="594">
        <v>110435108</v>
      </c>
      <c r="DE33" s="607"/>
      <c r="DF33" s="607"/>
      <c r="DG33" s="607"/>
      <c r="DH33" s="607"/>
      <c r="DI33" s="607"/>
      <c r="DJ33" s="607"/>
      <c r="DK33" s="608"/>
      <c r="DL33" s="594">
        <v>95969579</v>
      </c>
      <c r="DM33" s="607"/>
      <c r="DN33" s="607"/>
      <c r="DO33" s="607"/>
      <c r="DP33" s="607"/>
      <c r="DQ33" s="607"/>
      <c r="DR33" s="607"/>
      <c r="DS33" s="607"/>
      <c r="DT33" s="607"/>
      <c r="DU33" s="607"/>
      <c r="DV33" s="608"/>
      <c r="DW33" s="611">
        <v>37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64609872</v>
      </c>
      <c r="CS34" s="589"/>
      <c r="CT34" s="589"/>
      <c r="CU34" s="589"/>
      <c r="CV34" s="589"/>
      <c r="CW34" s="589"/>
      <c r="CX34" s="589"/>
      <c r="CY34" s="590"/>
      <c r="CZ34" s="591">
        <v>14.3</v>
      </c>
      <c r="DA34" s="609"/>
      <c r="DB34" s="609"/>
      <c r="DC34" s="610"/>
      <c r="DD34" s="594">
        <v>55632516</v>
      </c>
      <c r="DE34" s="589"/>
      <c r="DF34" s="589"/>
      <c r="DG34" s="589"/>
      <c r="DH34" s="589"/>
      <c r="DI34" s="589"/>
      <c r="DJ34" s="589"/>
      <c r="DK34" s="590"/>
      <c r="DL34" s="594">
        <v>54129447</v>
      </c>
      <c r="DM34" s="589"/>
      <c r="DN34" s="589"/>
      <c r="DO34" s="589"/>
      <c r="DP34" s="589"/>
      <c r="DQ34" s="589"/>
      <c r="DR34" s="589"/>
      <c r="DS34" s="589"/>
      <c r="DT34" s="589"/>
      <c r="DU34" s="589"/>
      <c r="DV34" s="590"/>
      <c r="DW34" s="611">
        <v>20.8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18639339</v>
      </c>
      <c r="S35" s="589"/>
      <c r="T35" s="589"/>
      <c r="U35" s="589"/>
      <c r="V35" s="589"/>
      <c r="W35" s="589"/>
      <c r="X35" s="589"/>
      <c r="Y35" s="590"/>
      <c r="Z35" s="641">
        <v>4</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36472885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1551027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7411083</v>
      </c>
      <c r="CS35" s="607"/>
      <c r="CT35" s="607"/>
      <c r="CU35" s="607"/>
      <c r="CV35" s="607"/>
      <c r="CW35" s="607"/>
      <c r="CX35" s="607"/>
      <c r="CY35" s="608"/>
      <c r="CZ35" s="591">
        <v>1.6</v>
      </c>
      <c r="DA35" s="609"/>
      <c r="DB35" s="609"/>
      <c r="DC35" s="610"/>
      <c r="DD35" s="594">
        <v>5761886</v>
      </c>
      <c r="DE35" s="607"/>
      <c r="DF35" s="607"/>
      <c r="DG35" s="607"/>
      <c r="DH35" s="607"/>
      <c r="DI35" s="607"/>
      <c r="DJ35" s="607"/>
      <c r="DK35" s="608"/>
      <c r="DL35" s="594">
        <v>5761886</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464258924</v>
      </c>
      <c r="S36" s="629"/>
      <c r="T36" s="629"/>
      <c r="U36" s="629"/>
      <c r="V36" s="629"/>
      <c r="W36" s="629"/>
      <c r="X36" s="629"/>
      <c r="Y36" s="632"/>
      <c r="Z36" s="633">
        <v>100</v>
      </c>
      <c r="AA36" s="633"/>
      <c r="AB36" s="633"/>
      <c r="AC36" s="633"/>
      <c r="AD36" s="634">
        <v>241070909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4581249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-2253249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22423424</v>
      </c>
      <c r="CS36" s="589"/>
      <c r="CT36" s="589"/>
      <c r="CU36" s="589"/>
      <c r="CV36" s="589"/>
      <c r="CW36" s="589"/>
      <c r="CX36" s="589"/>
      <c r="CY36" s="590"/>
      <c r="CZ36" s="591">
        <v>5</v>
      </c>
      <c r="DA36" s="609"/>
      <c r="DB36" s="609"/>
      <c r="DC36" s="610"/>
      <c r="DD36" s="594">
        <v>18541261</v>
      </c>
      <c r="DE36" s="589"/>
      <c r="DF36" s="589"/>
      <c r="DG36" s="589"/>
      <c r="DH36" s="589"/>
      <c r="DI36" s="589"/>
      <c r="DJ36" s="589"/>
      <c r="DK36" s="590"/>
      <c r="DL36" s="594">
        <v>14754989</v>
      </c>
      <c r="DM36" s="589"/>
      <c r="DN36" s="589"/>
      <c r="DO36" s="589"/>
      <c r="DP36" s="589"/>
      <c r="DQ36" s="589"/>
      <c r="DR36" s="589"/>
      <c r="DS36" s="589"/>
      <c r="DT36" s="589"/>
      <c r="DU36" s="589"/>
      <c r="DV36" s="590"/>
      <c r="DW36" s="611">
        <v>5.7</v>
      </c>
      <c r="DX36" s="612"/>
      <c r="DY36" s="612"/>
      <c r="DZ36" s="612"/>
      <c r="EA36" s="612"/>
      <c r="EB36" s="612"/>
      <c r="EC36" s="613"/>
    </row>
    <row r="37" spans="2:133" ht="11.25" customHeight="1">
      <c r="AQ37" s="614" t="s">
        <v>314</v>
      </c>
      <c r="AR37" s="615"/>
      <c r="AS37" s="615"/>
      <c r="AT37" s="615"/>
      <c r="AU37" s="615"/>
      <c r="AV37" s="615"/>
      <c r="AW37" s="615"/>
      <c r="AX37" s="615"/>
      <c r="AY37" s="616"/>
      <c r="AZ37" s="588">
        <v>2679006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178513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17800</v>
      </c>
      <c r="CS37" s="607"/>
      <c r="CT37" s="607"/>
      <c r="CU37" s="607"/>
      <c r="CV37" s="607"/>
      <c r="CW37" s="607"/>
      <c r="CX37" s="607"/>
      <c r="CY37" s="608"/>
      <c r="CZ37" s="591">
        <v>0</v>
      </c>
      <c r="DA37" s="609"/>
      <c r="DB37" s="609"/>
      <c r="DC37" s="610"/>
      <c r="DD37" s="594">
        <v>17667</v>
      </c>
      <c r="DE37" s="607"/>
      <c r="DF37" s="607"/>
      <c r="DG37" s="607"/>
      <c r="DH37" s="607"/>
      <c r="DI37" s="607"/>
      <c r="DJ37" s="607"/>
      <c r="DK37" s="608"/>
      <c r="DL37" s="594">
        <v>16117</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317</v>
      </c>
      <c r="AR38" s="615"/>
      <c r="AS38" s="615"/>
      <c r="AT38" s="615"/>
      <c r="AU38" s="615"/>
      <c r="AV38" s="615"/>
      <c r="AW38" s="615"/>
      <c r="AX38" s="615"/>
      <c r="AY38" s="616"/>
      <c r="AZ38" s="588">
        <v>1535395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292708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30293351</v>
      </c>
      <c r="CS38" s="589"/>
      <c r="CT38" s="589"/>
      <c r="CU38" s="589"/>
      <c r="CV38" s="589"/>
      <c r="CW38" s="589"/>
      <c r="CX38" s="589"/>
      <c r="CY38" s="590"/>
      <c r="CZ38" s="591">
        <v>6.7</v>
      </c>
      <c r="DA38" s="609"/>
      <c r="DB38" s="609"/>
      <c r="DC38" s="610"/>
      <c r="DD38" s="594">
        <v>26929790</v>
      </c>
      <c r="DE38" s="589"/>
      <c r="DF38" s="589"/>
      <c r="DG38" s="589"/>
      <c r="DH38" s="589"/>
      <c r="DI38" s="589"/>
      <c r="DJ38" s="589"/>
      <c r="DK38" s="590"/>
      <c r="DL38" s="594">
        <v>21323257</v>
      </c>
      <c r="DM38" s="589"/>
      <c r="DN38" s="589"/>
      <c r="DO38" s="589"/>
      <c r="DP38" s="589"/>
      <c r="DQ38" s="589"/>
      <c r="DR38" s="589"/>
      <c r="DS38" s="589"/>
      <c r="DT38" s="589"/>
      <c r="DU38" s="589"/>
      <c r="DV38" s="590"/>
      <c r="DW38" s="611">
        <v>8.1999999999999993</v>
      </c>
      <c r="DX38" s="612"/>
      <c r="DY38" s="612"/>
      <c r="DZ38" s="612"/>
      <c r="EA38" s="612"/>
      <c r="EB38" s="612"/>
      <c r="EC38" s="613"/>
    </row>
    <row r="39" spans="2:133" ht="11.25" customHeight="1">
      <c r="AQ39" s="614" t="s">
        <v>320</v>
      </c>
      <c r="AR39" s="615"/>
      <c r="AS39" s="615"/>
      <c r="AT39" s="615"/>
      <c r="AU39" s="615"/>
      <c r="AV39" s="615"/>
      <c r="AW39" s="615"/>
      <c r="AX39" s="615"/>
      <c r="AY39" s="616"/>
      <c r="AZ39" s="588">
        <v>191863</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3414862</v>
      </c>
      <c r="CS39" s="607"/>
      <c r="CT39" s="607"/>
      <c r="CU39" s="607"/>
      <c r="CV39" s="607"/>
      <c r="CW39" s="607"/>
      <c r="CX39" s="607"/>
      <c r="CY39" s="608"/>
      <c r="CZ39" s="591">
        <v>0.8</v>
      </c>
      <c r="DA39" s="609"/>
      <c r="DB39" s="609"/>
      <c r="DC39" s="610"/>
      <c r="DD39" s="594">
        <v>3353448</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8034872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22486290</v>
      </c>
      <c r="CS40" s="589"/>
      <c r="CT40" s="589"/>
      <c r="CU40" s="589"/>
      <c r="CV40" s="589"/>
      <c r="CW40" s="589"/>
      <c r="CX40" s="589"/>
      <c r="CY40" s="590"/>
      <c r="CZ40" s="591">
        <v>5</v>
      </c>
      <c r="DA40" s="609"/>
      <c r="DB40" s="609"/>
      <c r="DC40" s="610"/>
      <c r="DD40" s="594">
        <v>216207</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19450500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73100297</v>
      </c>
      <c r="CS42" s="589"/>
      <c r="CT42" s="589"/>
      <c r="CU42" s="589"/>
      <c r="CV42" s="589"/>
      <c r="CW42" s="589"/>
      <c r="CX42" s="589"/>
      <c r="CY42" s="590"/>
      <c r="CZ42" s="591">
        <v>16.2</v>
      </c>
      <c r="DA42" s="592"/>
      <c r="DB42" s="592"/>
      <c r="DC42" s="593"/>
      <c r="DD42" s="594">
        <v>13847540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1024837</v>
      </c>
      <c r="CS43" s="607"/>
      <c r="CT43" s="607"/>
      <c r="CU43" s="607"/>
      <c r="CV43" s="607"/>
      <c r="CW43" s="607"/>
      <c r="CX43" s="607"/>
      <c r="CY43" s="608"/>
      <c r="CZ43" s="591">
        <v>0.2</v>
      </c>
      <c r="DA43" s="609"/>
      <c r="DB43" s="609"/>
      <c r="DC43" s="610"/>
      <c r="DD43" s="594">
        <v>1024837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73100297</v>
      </c>
      <c r="CS44" s="589"/>
      <c r="CT44" s="589"/>
      <c r="CU44" s="589"/>
      <c r="CV44" s="589"/>
      <c r="CW44" s="589"/>
      <c r="CX44" s="589"/>
      <c r="CY44" s="590"/>
      <c r="CZ44" s="591">
        <v>16.2</v>
      </c>
      <c r="DA44" s="592"/>
      <c r="DB44" s="592"/>
      <c r="DC44" s="593"/>
      <c r="DD44" s="594">
        <v>13847540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37984586</v>
      </c>
      <c r="CS45" s="607"/>
      <c r="CT45" s="607"/>
      <c r="CU45" s="607"/>
      <c r="CV45" s="607"/>
      <c r="CW45" s="607"/>
      <c r="CX45" s="607"/>
      <c r="CY45" s="608"/>
      <c r="CZ45" s="591">
        <v>8.4</v>
      </c>
      <c r="DA45" s="609"/>
      <c r="DB45" s="609"/>
      <c r="DC45" s="610"/>
      <c r="DD45" s="594">
        <v>1792218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34941377</v>
      </c>
      <c r="CS46" s="589"/>
      <c r="CT46" s="589"/>
      <c r="CU46" s="589"/>
      <c r="CV46" s="589"/>
      <c r="CW46" s="589"/>
      <c r="CX46" s="589"/>
      <c r="CY46" s="590"/>
      <c r="CZ46" s="591">
        <v>7.7</v>
      </c>
      <c r="DA46" s="592"/>
      <c r="DB46" s="592"/>
      <c r="DC46" s="593"/>
      <c r="DD46" s="594">
        <v>12037788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324</v>
      </c>
      <c r="CS47" s="607"/>
      <c r="CT47" s="607"/>
      <c r="CU47" s="607"/>
      <c r="CV47" s="607"/>
      <c r="CW47" s="607"/>
      <c r="CX47" s="607"/>
      <c r="CY47" s="608"/>
      <c r="CZ47" s="591" t="s">
        <v>324</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452417154</v>
      </c>
      <c r="CS49" s="573"/>
      <c r="CT49" s="573"/>
      <c r="CU49" s="573"/>
      <c r="CV49" s="573"/>
      <c r="CW49" s="573"/>
      <c r="CX49" s="573"/>
      <c r="CY49" s="574"/>
      <c r="CZ49" s="575">
        <v>100</v>
      </c>
      <c r="DA49" s="576"/>
      <c r="DB49" s="576"/>
      <c r="DC49" s="577"/>
      <c r="DD49" s="578">
        <v>280686221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103">
        <v>461898</v>
      </c>
      <c r="R7" s="1104"/>
      <c r="S7" s="1104"/>
      <c r="T7" s="1104"/>
      <c r="U7" s="1104"/>
      <c r="V7" s="1104">
        <v>450375</v>
      </c>
      <c r="W7" s="1104"/>
      <c r="X7" s="1104"/>
      <c r="Y7" s="1104"/>
      <c r="Z7" s="1104"/>
      <c r="AA7" s="1104">
        <v>11523</v>
      </c>
      <c r="AB7" s="1104"/>
      <c r="AC7" s="1104"/>
      <c r="AD7" s="1104"/>
      <c r="AE7" s="1105"/>
      <c r="AF7" s="1106">
        <v>5890</v>
      </c>
      <c r="AG7" s="1107"/>
      <c r="AH7" s="1107"/>
      <c r="AI7" s="1107"/>
      <c r="AJ7" s="1108"/>
      <c r="AK7" s="1090" t="s">
        <v>577</v>
      </c>
      <c r="AL7" s="1091"/>
      <c r="AM7" s="1091"/>
      <c r="AN7" s="1091"/>
      <c r="AO7" s="1091"/>
      <c r="AP7" s="1091">
        <v>442423</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549</v>
      </c>
      <c r="BT7" s="1095"/>
      <c r="BU7" s="1095"/>
      <c r="BV7" s="1095"/>
      <c r="BW7" s="1095"/>
      <c r="BX7" s="1095"/>
      <c r="BY7" s="1095"/>
      <c r="BZ7" s="1095"/>
      <c r="CA7" s="1095"/>
      <c r="CB7" s="1095"/>
      <c r="CC7" s="1095"/>
      <c r="CD7" s="1095"/>
      <c r="CE7" s="1095"/>
      <c r="CF7" s="1095"/>
      <c r="CG7" s="1096"/>
      <c r="CH7" s="1087">
        <v>97</v>
      </c>
      <c r="CI7" s="1088"/>
      <c r="CJ7" s="1088"/>
      <c r="CK7" s="1088"/>
      <c r="CL7" s="1089"/>
      <c r="CM7" s="1087">
        <v>2992</v>
      </c>
      <c r="CN7" s="1088"/>
      <c r="CO7" s="1088"/>
      <c r="CP7" s="1088"/>
      <c r="CQ7" s="1089"/>
      <c r="CR7" s="1087">
        <v>500</v>
      </c>
      <c r="CS7" s="1088"/>
      <c r="CT7" s="1088"/>
      <c r="CU7" s="1088"/>
      <c r="CV7" s="1089"/>
      <c r="CW7" s="1087" t="s">
        <v>577</v>
      </c>
      <c r="CX7" s="1088"/>
      <c r="CY7" s="1088"/>
      <c r="CZ7" s="1088"/>
      <c r="DA7" s="1089"/>
      <c r="DB7" s="1087">
        <v>1800</v>
      </c>
      <c r="DC7" s="1088"/>
      <c r="DD7" s="1088"/>
      <c r="DE7" s="1088"/>
      <c r="DF7" s="1089"/>
      <c r="DG7" s="1087" t="s">
        <v>577</v>
      </c>
      <c r="DH7" s="1088"/>
      <c r="DI7" s="1088"/>
      <c r="DJ7" s="1088"/>
      <c r="DK7" s="1089"/>
      <c r="DL7" s="1087" t="s">
        <v>577</v>
      </c>
      <c r="DM7" s="1088"/>
      <c r="DN7" s="1088"/>
      <c r="DO7" s="1088"/>
      <c r="DP7" s="1089"/>
      <c r="DQ7" s="1087" t="s">
        <v>577</v>
      </c>
      <c r="DR7" s="1088"/>
      <c r="DS7" s="1088"/>
      <c r="DT7" s="1088"/>
      <c r="DU7" s="1089"/>
      <c r="DV7" s="1114"/>
      <c r="DW7" s="1115"/>
      <c r="DX7" s="1115"/>
      <c r="DY7" s="1115"/>
      <c r="DZ7" s="1116"/>
      <c r="EA7" s="205"/>
    </row>
    <row r="8" spans="1:131" s="206" customFormat="1" ht="26.25" customHeight="1">
      <c r="A8" s="212">
        <v>2</v>
      </c>
      <c r="B8" s="1036" t="s">
        <v>366</v>
      </c>
      <c r="C8" s="1037"/>
      <c r="D8" s="1037"/>
      <c r="E8" s="1037"/>
      <c r="F8" s="1037"/>
      <c r="G8" s="1037"/>
      <c r="H8" s="1037"/>
      <c r="I8" s="1037"/>
      <c r="J8" s="1037"/>
      <c r="K8" s="1037"/>
      <c r="L8" s="1037"/>
      <c r="M8" s="1037"/>
      <c r="N8" s="1037"/>
      <c r="O8" s="1037"/>
      <c r="P8" s="1038"/>
      <c r="Q8" s="1042">
        <v>78</v>
      </c>
      <c r="R8" s="1043"/>
      <c r="S8" s="1043"/>
      <c r="T8" s="1043"/>
      <c r="U8" s="1043"/>
      <c r="V8" s="1043">
        <v>52</v>
      </c>
      <c r="W8" s="1043"/>
      <c r="X8" s="1043"/>
      <c r="Y8" s="1043"/>
      <c r="Z8" s="1043"/>
      <c r="AA8" s="1043">
        <v>26</v>
      </c>
      <c r="AB8" s="1043"/>
      <c r="AC8" s="1043"/>
      <c r="AD8" s="1043"/>
      <c r="AE8" s="1044"/>
      <c r="AF8" s="1018" t="s">
        <v>113</v>
      </c>
      <c r="AG8" s="1019"/>
      <c r="AH8" s="1019"/>
      <c r="AI8" s="1019"/>
      <c r="AJ8" s="1020"/>
      <c r="AK8" s="1085">
        <v>3</v>
      </c>
      <c r="AL8" s="1086"/>
      <c r="AM8" s="1086"/>
      <c r="AN8" s="1086"/>
      <c r="AO8" s="1086"/>
      <c r="AP8" s="1086">
        <v>193</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550</v>
      </c>
      <c r="BT8" s="1014"/>
      <c r="BU8" s="1014"/>
      <c r="BV8" s="1014"/>
      <c r="BW8" s="1014"/>
      <c r="BX8" s="1014"/>
      <c r="BY8" s="1014"/>
      <c r="BZ8" s="1014"/>
      <c r="CA8" s="1014"/>
      <c r="CB8" s="1014"/>
      <c r="CC8" s="1014"/>
      <c r="CD8" s="1014"/>
      <c r="CE8" s="1014"/>
      <c r="CF8" s="1014"/>
      <c r="CG8" s="1015"/>
      <c r="CH8" s="988">
        <v>45</v>
      </c>
      <c r="CI8" s="989"/>
      <c r="CJ8" s="989"/>
      <c r="CK8" s="989"/>
      <c r="CL8" s="990"/>
      <c r="CM8" s="988">
        <v>1438</v>
      </c>
      <c r="CN8" s="989"/>
      <c r="CO8" s="989"/>
      <c r="CP8" s="989"/>
      <c r="CQ8" s="990"/>
      <c r="CR8" s="988">
        <v>165</v>
      </c>
      <c r="CS8" s="989"/>
      <c r="CT8" s="989"/>
      <c r="CU8" s="989"/>
      <c r="CV8" s="990"/>
      <c r="CW8" s="988" t="s">
        <v>577</v>
      </c>
      <c r="CX8" s="989"/>
      <c r="CY8" s="989"/>
      <c r="CZ8" s="989"/>
      <c r="DA8" s="990"/>
      <c r="DB8" s="988" t="s">
        <v>577</v>
      </c>
      <c r="DC8" s="989"/>
      <c r="DD8" s="989"/>
      <c r="DE8" s="989"/>
      <c r="DF8" s="990"/>
      <c r="DG8" s="988" t="s">
        <v>577</v>
      </c>
      <c r="DH8" s="989"/>
      <c r="DI8" s="989"/>
      <c r="DJ8" s="989"/>
      <c r="DK8" s="990"/>
      <c r="DL8" s="988" t="s">
        <v>577</v>
      </c>
      <c r="DM8" s="989"/>
      <c r="DN8" s="989"/>
      <c r="DO8" s="989"/>
      <c r="DP8" s="990"/>
      <c r="DQ8" s="988" t="s">
        <v>577</v>
      </c>
      <c r="DR8" s="989"/>
      <c r="DS8" s="989"/>
      <c r="DT8" s="989"/>
      <c r="DU8" s="990"/>
      <c r="DV8" s="991"/>
      <c r="DW8" s="992"/>
      <c r="DX8" s="992"/>
      <c r="DY8" s="992"/>
      <c r="DZ8" s="993"/>
      <c r="EA8" s="205"/>
    </row>
    <row r="9" spans="1:131" s="206" customFormat="1" ht="26.25" customHeight="1">
      <c r="A9" s="212">
        <v>3</v>
      </c>
      <c r="B9" s="1036" t="s">
        <v>367</v>
      </c>
      <c r="C9" s="1037"/>
      <c r="D9" s="1037"/>
      <c r="E9" s="1037"/>
      <c r="F9" s="1037"/>
      <c r="G9" s="1037"/>
      <c r="H9" s="1037"/>
      <c r="I9" s="1037"/>
      <c r="J9" s="1037"/>
      <c r="K9" s="1037"/>
      <c r="L9" s="1037"/>
      <c r="M9" s="1037"/>
      <c r="N9" s="1037"/>
      <c r="O9" s="1037"/>
      <c r="P9" s="1038"/>
      <c r="Q9" s="1042">
        <v>893</v>
      </c>
      <c r="R9" s="1043"/>
      <c r="S9" s="1043"/>
      <c r="T9" s="1043"/>
      <c r="U9" s="1043"/>
      <c r="V9" s="1043">
        <v>893</v>
      </c>
      <c r="W9" s="1043"/>
      <c r="X9" s="1043"/>
      <c r="Y9" s="1043"/>
      <c r="Z9" s="1043"/>
      <c r="AA9" s="1043">
        <v>0</v>
      </c>
      <c r="AB9" s="1043"/>
      <c r="AC9" s="1043"/>
      <c r="AD9" s="1043"/>
      <c r="AE9" s="1044"/>
      <c r="AF9" s="1018" t="s">
        <v>113</v>
      </c>
      <c r="AG9" s="1019"/>
      <c r="AH9" s="1019"/>
      <c r="AI9" s="1019"/>
      <c r="AJ9" s="1020"/>
      <c r="AK9" s="1085">
        <v>801</v>
      </c>
      <c r="AL9" s="1086"/>
      <c r="AM9" s="1086"/>
      <c r="AN9" s="1086"/>
      <c r="AO9" s="1086"/>
      <c r="AP9" s="1086">
        <v>3288</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551</v>
      </c>
      <c r="BT9" s="1014"/>
      <c r="BU9" s="1014"/>
      <c r="BV9" s="1014"/>
      <c r="BW9" s="1014"/>
      <c r="BX9" s="1014"/>
      <c r="BY9" s="1014"/>
      <c r="BZ9" s="1014"/>
      <c r="CA9" s="1014"/>
      <c r="CB9" s="1014"/>
      <c r="CC9" s="1014"/>
      <c r="CD9" s="1014"/>
      <c r="CE9" s="1014"/>
      <c r="CF9" s="1014"/>
      <c r="CG9" s="1015"/>
      <c r="CH9" s="988">
        <v>24</v>
      </c>
      <c r="CI9" s="989"/>
      <c r="CJ9" s="989"/>
      <c r="CK9" s="989"/>
      <c r="CL9" s="990"/>
      <c r="CM9" s="988">
        <v>380</v>
      </c>
      <c r="CN9" s="989"/>
      <c r="CO9" s="989"/>
      <c r="CP9" s="989"/>
      <c r="CQ9" s="990"/>
      <c r="CR9" s="988">
        <v>30</v>
      </c>
      <c r="CS9" s="989"/>
      <c r="CT9" s="989"/>
      <c r="CU9" s="989"/>
      <c r="CV9" s="990"/>
      <c r="CW9" s="988" t="s">
        <v>577</v>
      </c>
      <c r="CX9" s="989"/>
      <c r="CY9" s="989"/>
      <c r="CZ9" s="989"/>
      <c r="DA9" s="990"/>
      <c r="DB9" s="988" t="s">
        <v>577</v>
      </c>
      <c r="DC9" s="989"/>
      <c r="DD9" s="989"/>
      <c r="DE9" s="989"/>
      <c r="DF9" s="990"/>
      <c r="DG9" s="988" t="s">
        <v>577</v>
      </c>
      <c r="DH9" s="989"/>
      <c r="DI9" s="989"/>
      <c r="DJ9" s="989"/>
      <c r="DK9" s="990"/>
      <c r="DL9" s="988" t="s">
        <v>578</v>
      </c>
      <c r="DM9" s="989"/>
      <c r="DN9" s="989"/>
      <c r="DO9" s="989"/>
      <c r="DP9" s="990"/>
      <c r="DQ9" s="988" t="s">
        <v>578</v>
      </c>
      <c r="DR9" s="989"/>
      <c r="DS9" s="989"/>
      <c r="DT9" s="989"/>
      <c r="DU9" s="990"/>
      <c r="DV9" s="991"/>
      <c r="DW9" s="992"/>
      <c r="DX9" s="992"/>
      <c r="DY9" s="992"/>
      <c r="DZ9" s="993"/>
      <c r="EA9" s="205"/>
    </row>
    <row r="10" spans="1:131" s="206" customFormat="1" ht="26.25" customHeight="1">
      <c r="A10" s="212">
        <v>4</v>
      </c>
      <c r="B10" s="1036" t="s">
        <v>368</v>
      </c>
      <c r="C10" s="1037"/>
      <c r="D10" s="1037"/>
      <c r="E10" s="1037"/>
      <c r="F10" s="1037"/>
      <c r="G10" s="1037"/>
      <c r="H10" s="1037"/>
      <c r="I10" s="1037"/>
      <c r="J10" s="1037"/>
      <c r="K10" s="1037"/>
      <c r="L10" s="1037"/>
      <c r="M10" s="1037"/>
      <c r="N10" s="1037"/>
      <c r="O10" s="1037"/>
      <c r="P10" s="1038"/>
      <c r="Q10" s="1042">
        <v>2006</v>
      </c>
      <c r="R10" s="1043"/>
      <c r="S10" s="1043"/>
      <c r="T10" s="1043"/>
      <c r="U10" s="1043"/>
      <c r="V10" s="1043">
        <v>1835</v>
      </c>
      <c r="W10" s="1043"/>
      <c r="X10" s="1043"/>
      <c r="Y10" s="1043"/>
      <c r="Z10" s="1043"/>
      <c r="AA10" s="1043">
        <v>171</v>
      </c>
      <c r="AB10" s="1043"/>
      <c r="AC10" s="1043"/>
      <c r="AD10" s="1043"/>
      <c r="AE10" s="1044"/>
      <c r="AF10" s="1018" t="s">
        <v>113</v>
      </c>
      <c r="AG10" s="1019"/>
      <c r="AH10" s="1019"/>
      <c r="AI10" s="1019"/>
      <c r="AJ10" s="1020"/>
      <c r="AK10" s="1085">
        <v>1014</v>
      </c>
      <c r="AL10" s="1086"/>
      <c r="AM10" s="1086"/>
      <c r="AN10" s="1086"/>
      <c r="AO10" s="1086"/>
      <c r="AP10" s="1086">
        <v>3000</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t="s">
        <v>552</v>
      </c>
      <c r="BT10" s="1014"/>
      <c r="BU10" s="1014"/>
      <c r="BV10" s="1014"/>
      <c r="BW10" s="1014"/>
      <c r="BX10" s="1014"/>
      <c r="BY10" s="1014"/>
      <c r="BZ10" s="1014"/>
      <c r="CA10" s="1014"/>
      <c r="CB10" s="1014"/>
      <c r="CC10" s="1014"/>
      <c r="CD10" s="1014"/>
      <c r="CE10" s="1014"/>
      <c r="CF10" s="1014"/>
      <c r="CG10" s="1015"/>
      <c r="CH10" s="988">
        <v>-9</v>
      </c>
      <c r="CI10" s="989"/>
      <c r="CJ10" s="989"/>
      <c r="CK10" s="989"/>
      <c r="CL10" s="990"/>
      <c r="CM10" s="988">
        <v>373</v>
      </c>
      <c r="CN10" s="989"/>
      <c r="CO10" s="989"/>
      <c r="CP10" s="989"/>
      <c r="CQ10" s="990"/>
      <c r="CR10" s="988">
        <v>124</v>
      </c>
      <c r="CS10" s="989"/>
      <c r="CT10" s="989"/>
      <c r="CU10" s="989"/>
      <c r="CV10" s="990"/>
      <c r="CW10" s="988">
        <v>359</v>
      </c>
      <c r="CX10" s="989"/>
      <c r="CY10" s="989"/>
      <c r="CZ10" s="989"/>
      <c r="DA10" s="990"/>
      <c r="DB10" s="988" t="s">
        <v>577</v>
      </c>
      <c r="DC10" s="989"/>
      <c r="DD10" s="989"/>
      <c r="DE10" s="989"/>
      <c r="DF10" s="990"/>
      <c r="DG10" s="988" t="s">
        <v>577</v>
      </c>
      <c r="DH10" s="989"/>
      <c r="DI10" s="989"/>
      <c r="DJ10" s="989"/>
      <c r="DK10" s="990"/>
      <c r="DL10" s="988" t="s">
        <v>578</v>
      </c>
      <c r="DM10" s="989"/>
      <c r="DN10" s="989"/>
      <c r="DO10" s="989"/>
      <c r="DP10" s="990"/>
      <c r="DQ10" s="988" t="s">
        <v>577</v>
      </c>
      <c r="DR10" s="989"/>
      <c r="DS10" s="989"/>
      <c r="DT10" s="989"/>
      <c r="DU10" s="990"/>
      <c r="DV10" s="991"/>
      <c r="DW10" s="992"/>
      <c r="DX10" s="992"/>
      <c r="DY10" s="992"/>
      <c r="DZ10" s="993"/>
      <c r="EA10" s="205"/>
    </row>
    <row r="11" spans="1:131" s="206" customFormat="1" ht="26.25" customHeight="1">
      <c r="A11" s="212">
        <v>5</v>
      </c>
      <c r="B11" s="1036" t="s">
        <v>369</v>
      </c>
      <c r="C11" s="1037"/>
      <c r="D11" s="1037"/>
      <c r="E11" s="1037"/>
      <c r="F11" s="1037"/>
      <c r="G11" s="1037"/>
      <c r="H11" s="1037"/>
      <c r="I11" s="1037"/>
      <c r="J11" s="1037"/>
      <c r="K11" s="1037"/>
      <c r="L11" s="1037"/>
      <c r="M11" s="1037"/>
      <c r="N11" s="1037"/>
      <c r="O11" s="1037"/>
      <c r="P11" s="1038"/>
      <c r="Q11" s="1042">
        <v>694</v>
      </c>
      <c r="R11" s="1043"/>
      <c r="S11" s="1043"/>
      <c r="T11" s="1043"/>
      <c r="U11" s="1043"/>
      <c r="V11" s="1043">
        <v>632</v>
      </c>
      <c r="W11" s="1043"/>
      <c r="X11" s="1043"/>
      <c r="Y11" s="1043"/>
      <c r="Z11" s="1043"/>
      <c r="AA11" s="1043">
        <v>62</v>
      </c>
      <c r="AB11" s="1043"/>
      <c r="AC11" s="1043"/>
      <c r="AD11" s="1043"/>
      <c r="AE11" s="1044"/>
      <c r="AF11" s="1018" t="s">
        <v>113</v>
      </c>
      <c r="AG11" s="1019"/>
      <c r="AH11" s="1019"/>
      <c r="AI11" s="1019"/>
      <c r="AJ11" s="1020"/>
      <c r="AK11" s="1085">
        <v>356</v>
      </c>
      <c r="AL11" s="1086"/>
      <c r="AM11" s="1086"/>
      <c r="AN11" s="1086"/>
      <c r="AO11" s="1086"/>
      <c r="AP11" s="1086">
        <v>567</v>
      </c>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553</v>
      </c>
      <c r="BT11" s="1014"/>
      <c r="BU11" s="1014"/>
      <c r="BV11" s="1014"/>
      <c r="BW11" s="1014"/>
      <c r="BX11" s="1014"/>
      <c r="BY11" s="1014"/>
      <c r="BZ11" s="1014"/>
      <c r="CA11" s="1014"/>
      <c r="CB11" s="1014"/>
      <c r="CC11" s="1014"/>
      <c r="CD11" s="1014"/>
      <c r="CE11" s="1014"/>
      <c r="CF11" s="1014"/>
      <c r="CG11" s="1015"/>
      <c r="CH11" s="988">
        <v>-18</v>
      </c>
      <c r="CI11" s="989"/>
      <c r="CJ11" s="989"/>
      <c r="CK11" s="989"/>
      <c r="CL11" s="990"/>
      <c r="CM11" s="988">
        <v>945</v>
      </c>
      <c r="CN11" s="989"/>
      <c r="CO11" s="989"/>
      <c r="CP11" s="989"/>
      <c r="CQ11" s="990"/>
      <c r="CR11" s="988">
        <v>30</v>
      </c>
      <c r="CS11" s="989"/>
      <c r="CT11" s="989"/>
      <c r="CU11" s="989"/>
      <c r="CV11" s="990"/>
      <c r="CW11" s="988">
        <v>18</v>
      </c>
      <c r="CX11" s="989"/>
      <c r="CY11" s="989"/>
      <c r="CZ11" s="989"/>
      <c r="DA11" s="990"/>
      <c r="DB11" s="988" t="s">
        <v>577</v>
      </c>
      <c r="DC11" s="989"/>
      <c r="DD11" s="989"/>
      <c r="DE11" s="989"/>
      <c r="DF11" s="990"/>
      <c r="DG11" s="988" t="s">
        <v>577</v>
      </c>
      <c r="DH11" s="989"/>
      <c r="DI11" s="989"/>
      <c r="DJ11" s="989"/>
      <c r="DK11" s="990"/>
      <c r="DL11" s="988" t="s">
        <v>577</v>
      </c>
      <c r="DM11" s="989"/>
      <c r="DN11" s="989"/>
      <c r="DO11" s="989"/>
      <c r="DP11" s="990"/>
      <c r="DQ11" s="988" t="s">
        <v>577</v>
      </c>
      <c r="DR11" s="989"/>
      <c r="DS11" s="989"/>
      <c r="DT11" s="989"/>
      <c r="DU11" s="990"/>
      <c r="DV11" s="991"/>
      <c r="DW11" s="992"/>
      <c r="DX11" s="992"/>
      <c r="DY11" s="992"/>
      <c r="DZ11" s="993"/>
      <c r="EA11" s="205"/>
    </row>
    <row r="12" spans="1:131" s="206" customFormat="1" ht="26.25" customHeight="1">
      <c r="A12" s="212">
        <v>6</v>
      </c>
      <c r="B12" s="1036" t="s">
        <v>370</v>
      </c>
      <c r="C12" s="1037"/>
      <c r="D12" s="1037"/>
      <c r="E12" s="1037"/>
      <c r="F12" s="1037"/>
      <c r="G12" s="1037"/>
      <c r="H12" s="1037"/>
      <c r="I12" s="1037"/>
      <c r="J12" s="1037"/>
      <c r="K12" s="1037"/>
      <c r="L12" s="1037"/>
      <c r="M12" s="1037"/>
      <c r="N12" s="1037"/>
      <c r="O12" s="1037"/>
      <c r="P12" s="1038"/>
      <c r="Q12" s="1042">
        <v>96804</v>
      </c>
      <c r="R12" s="1043"/>
      <c r="S12" s="1043"/>
      <c r="T12" s="1043"/>
      <c r="U12" s="1043"/>
      <c r="V12" s="1043">
        <v>96804</v>
      </c>
      <c r="W12" s="1043"/>
      <c r="X12" s="1043"/>
      <c r="Y12" s="1043"/>
      <c r="Z12" s="1043"/>
      <c r="AA12" s="1043">
        <v>0</v>
      </c>
      <c r="AB12" s="1043"/>
      <c r="AC12" s="1043"/>
      <c r="AD12" s="1043"/>
      <c r="AE12" s="1044"/>
      <c r="AF12" s="1018" t="s">
        <v>113</v>
      </c>
      <c r="AG12" s="1019"/>
      <c r="AH12" s="1019"/>
      <c r="AI12" s="1019"/>
      <c r="AJ12" s="1020"/>
      <c r="AK12" s="1085">
        <v>72707</v>
      </c>
      <c r="AL12" s="1086"/>
      <c r="AM12" s="1086"/>
      <c r="AN12" s="1086"/>
      <c r="AO12" s="1086"/>
      <c r="AP12" s="1086" t="s">
        <v>577</v>
      </c>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554</v>
      </c>
      <c r="BT12" s="1014"/>
      <c r="BU12" s="1014"/>
      <c r="BV12" s="1014"/>
      <c r="BW12" s="1014"/>
      <c r="BX12" s="1014"/>
      <c r="BY12" s="1014"/>
      <c r="BZ12" s="1014"/>
      <c r="CA12" s="1014"/>
      <c r="CB12" s="1014"/>
      <c r="CC12" s="1014"/>
      <c r="CD12" s="1014"/>
      <c r="CE12" s="1014"/>
      <c r="CF12" s="1014"/>
      <c r="CG12" s="1015"/>
      <c r="CH12" s="988">
        <v>38</v>
      </c>
      <c r="CI12" s="989"/>
      <c r="CJ12" s="989"/>
      <c r="CK12" s="989"/>
      <c r="CL12" s="990"/>
      <c r="CM12" s="988">
        <v>953</v>
      </c>
      <c r="CN12" s="989"/>
      <c r="CO12" s="989"/>
      <c r="CP12" s="989"/>
      <c r="CQ12" s="990"/>
      <c r="CR12" s="988">
        <v>67</v>
      </c>
      <c r="CS12" s="989"/>
      <c r="CT12" s="989"/>
      <c r="CU12" s="989"/>
      <c r="CV12" s="990"/>
      <c r="CW12" s="988" t="s">
        <v>577</v>
      </c>
      <c r="CX12" s="989"/>
      <c r="CY12" s="989"/>
      <c r="CZ12" s="989"/>
      <c r="DA12" s="990"/>
      <c r="DB12" s="988" t="s">
        <v>577</v>
      </c>
      <c r="DC12" s="989"/>
      <c r="DD12" s="989"/>
      <c r="DE12" s="989"/>
      <c r="DF12" s="990"/>
      <c r="DG12" s="988" t="s">
        <v>577</v>
      </c>
      <c r="DH12" s="989"/>
      <c r="DI12" s="989"/>
      <c r="DJ12" s="989"/>
      <c r="DK12" s="990"/>
      <c r="DL12" s="988" t="s">
        <v>577</v>
      </c>
      <c r="DM12" s="989"/>
      <c r="DN12" s="989"/>
      <c r="DO12" s="989"/>
      <c r="DP12" s="990"/>
      <c r="DQ12" s="988" t="s">
        <v>577</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t="s">
        <v>555</v>
      </c>
      <c r="BT13" s="1014"/>
      <c r="BU13" s="1014"/>
      <c r="BV13" s="1014"/>
      <c r="BW13" s="1014"/>
      <c r="BX13" s="1014"/>
      <c r="BY13" s="1014"/>
      <c r="BZ13" s="1014"/>
      <c r="CA13" s="1014"/>
      <c r="CB13" s="1014"/>
      <c r="CC13" s="1014"/>
      <c r="CD13" s="1014"/>
      <c r="CE13" s="1014"/>
      <c r="CF13" s="1014"/>
      <c r="CG13" s="1015"/>
      <c r="CH13" s="988">
        <v>-281</v>
      </c>
      <c r="CI13" s="989"/>
      <c r="CJ13" s="989"/>
      <c r="CK13" s="989"/>
      <c r="CL13" s="990"/>
      <c r="CM13" s="988">
        <v>7893</v>
      </c>
      <c r="CN13" s="989"/>
      <c r="CO13" s="989"/>
      <c r="CP13" s="989"/>
      <c r="CQ13" s="990"/>
      <c r="CR13" s="988">
        <v>605</v>
      </c>
      <c r="CS13" s="989"/>
      <c r="CT13" s="989"/>
      <c r="CU13" s="989"/>
      <c r="CV13" s="990"/>
      <c r="CW13" s="988" t="s">
        <v>577</v>
      </c>
      <c r="CX13" s="989"/>
      <c r="CY13" s="989"/>
      <c r="CZ13" s="989"/>
      <c r="DA13" s="990"/>
      <c r="DB13" s="988" t="s">
        <v>577</v>
      </c>
      <c r="DC13" s="989"/>
      <c r="DD13" s="989"/>
      <c r="DE13" s="989"/>
      <c r="DF13" s="990"/>
      <c r="DG13" s="988" t="s">
        <v>577</v>
      </c>
      <c r="DH13" s="989"/>
      <c r="DI13" s="989"/>
      <c r="DJ13" s="989"/>
      <c r="DK13" s="990"/>
      <c r="DL13" s="988" t="s">
        <v>577</v>
      </c>
      <c r="DM13" s="989"/>
      <c r="DN13" s="989"/>
      <c r="DO13" s="989"/>
      <c r="DP13" s="990"/>
      <c r="DQ13" s="988" t="s">
        <v>577</v>
      </c>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t="s">
        <v>556</v>
      </c>
      <c r="BT14" s="1014"/>
      <c r="BU14" s="1014"/>
      <c r="BV14" s="1014"/>
      <c r="BW14" s="1014"/>
      <c r="BX14" s="1014"/>
      <c r="BY14" s="1014"/>
      <c r="BZ14" s="1014"/>
      <c r="CA14" s="1014"/>
      <c r="CB14" s="1014"/>
      <c r="CC14" s="1014"/>
      <c r="CD14" s="1014"/>
      <c r="CE14" s="1014"/>
      <c r="CF14" s="1014"/>
      <c r="CG14" s="1015"/>
      <c r="CH14" s="988">
        <v>-15</v>
      </c>
      <c r="CI14" s="989"/>
      <c r="CJ14" s="989"/>
      <c r="CK14" s="989"/>
      <c r="CL14" s="990"/>
      <c r="CM14" s="988">
        <v>242</v>
      </c>
      <c r="CN14" s="989"/>
      <c r="CO14" s="989"/>
      <c r="CP14" s="989"/>
      <c r="CQ14" s="990"/>
      <c r="CR14" s="988">
        <v>10</v>
      </c>
      <c r="CS14" s="989"/>
      <c r="CT14" s="989"/>
      <c r="CU14" s="989"/>
      <c r="CV14" s="990"/>
      <c r="CW14" s="988">
        <v>80</v>
      </c>
      <c r="CX14" s="989"/>
      <c r="CY14" s="989"/>
      <c r="CZ14" s="989"/>
      <c r="DA14" s="990"/>
      <c r="DB14" s="988" t="s">
        <v>577</v>
      </c>
      <c r="DC14" s="989"/>
      <c r="DD14" s="989"/>
      <c r="DE14" s="989"/>
      <c r="DF14" s="990"/>
      <c r="DG14" s="988" t="s">
        <v>577</v>
      </c>
      <c r="DH14" s="989"/>
      <c r="DI14" s="989"/>
      <c r="DJ14" s="989"/>
      <c r="DK14" s="990"/>
      <c r="DL14" s="988" t="s">
        <v>577</v>
      </c>
      <c r="DM14" s="989"/>
      <c r="DN14" s="989"/>
      <c r="DO14" s="989"/>
      <c r="DP14" s="990"/>
      <c r="DQ14" s="988" t="s">
        <v>577</v>
      </c>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t="s">
        <v>557</v>
      </c>
      <c r="BT15" s="1014"/>
      <c r="BU15" s="1014"/>
      <c r="BV15" s="1014"/>
      <c r="BW15" s="1014"/>
      <c r="BX15" s="1014"/>
      <c r="BY15" s="1014"/>
      <c r="BZ15" s="1014"/>
      <c r="CA15" s="1014"/>
      <c r="CB15" s="1014"/>
      <c r="CC15" s="1014"/>
      <c r="CD15" s="1014"/>
      <c r="CE15" s="1014"/>
      <c r="CF15" s="1014"/>
      <c r="CG15" s="1015"/>
      <c r="CH15" s="988">
        <v>-1</v>
      </c>
      <c r="CI15" s="989"/>
      <c r="CJ15" s="989"/>
      <c r="CK15" s="989"/>
      <c r="CL15" s="990"/>
      <c r="CM15" s="988">
        <v>452</v>
      </c>
      <c r="CN15" s="989"/>
      <c r="CO15" s="989"/>
      <c r="CP15" s="989"/>
      <c r="CQ15" s="990"/>
      <c r="CR15" s="988">
        <v>200</v>
      </c>
      <c r="CS15" s="989"/>
      <c r="CT15" s="989"/>
      <c r="CU15" s="989"/>
      <c r="CV15" s="990"/>
      <c r="CW15" s="988">
        <v>214</v>
      </c>
      <c r="CX15" s="989"/>
      <c r="CY15" s="989"/>
      <c r="CZ15" s="989"/>
      <c r="DA15" s="990"/>
      <c r="DB15" s="988" t="s">
        <v>577</v>
      </c>
      <c r="DC15" s="989"/>
      <c r="DD15" s="989"/>
      <c r="DE15" s="989"/>
      <c r="DF15" s="990"/>
      <c r="DG15" s="988" t="s">
        <v>577</v>
      </c>
      <c r="DH15" s="989"/>
      <c r="DI15" s="989"/>
      <c r="DJ15" s="989"/>
      <c r="DK15" s="990"/>
      <c r="DL15" s="988" t="s">
        <v>577</v>
      </c>
      <c r="DM15" s="989"/>
      <c r="DN15" s="989"/>
      <c r="DO15" s="989"/>
      <c r="DP15" s="990"/>
      <c r="DQ15" s="988" t="s">
        <v>577</v>
      </c>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t="s">
        <v>558</v>
      </c>
      <c r="BT16" s="1014"/>
      <c r="BU16" s="1014"/>
      <c r="BV16" s="1014"/>
      <c r="BW16" s="1014"/>
      <c r="BX16" s="1014"/>
      <c r="BY16" s="1014"/>
      <c r="BZ16" s="1014"/>
      <c r="CA16" s="1014"/>
      <c r="CB16" s="1014"/>
      <c r="CC16" s="1014"/>
      <c r="CD16" s="1014"/>
      <c r="CE16" s="1014"/>
      <c r="CF16" s="1014"/>
      <c r="CG16" s="1015"/>
      <c r="CH16" s="988">
        <v>2</v>
      </c>
      <c r="CI16" s="989"/>
      <c r="CJ16" s="989"/>
      <c r="CK16" s="989"/>
      <c r="CL16" s="990"/>
      <c r="CM16" s="988">
        <v>261</v>
      </c>
      <c r="CN16" s="989"/>
      <c r="CO16" s="989"/>
      <c r="CP16" s="989"/>
      <c r="CQ16" s="990"/>
      <c r="CR16" s="988">
        <v>200</v>
      </c>
      <c r="CS16" s="989"/>
      <c r="CT16" s="989"/>
      <c r="CU16" s="989"/>
      <c r="CV16" s="990"/>
      <c r="CW16" s="988">
        <v>46</v>
      </c>
      <c r="CX16" s="989"/>
      <c r="CY16" s="989"/>
      <c r="CZ16" s="989"/>
      <c r="DA16" s="990"/>
      <c r="DB16" s="988" t="s">
        <v>577</v>
      </c>
      <c r="DC16" s="989"/>
      <c r="DD16" s="989"/>
      <c r="DE16" s="989"/>
      <c r="DF16" s="990"/>
      <c r="DG16" s="988" t="s">
        <v>577</v>
      </c>
      <c r="DH16" s="989"/>
      <c r="DI16" s="989"/>
      <c r="DJ16" s="989"/>
      <c r="DK16" s="990"/>
      <c r="DL16" s="988" t="s">
        <v>577</v>
      </c>
      <c r="DM16" s="989"/>
      <c r="DN16" s="989"/>
      <c r="DO16" s="989"/>
      <c r="DP16" s="990"/>
      <c r="DQ16" s="988" t="s">
        <v>577</v>
      </c>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t="s">
        <v>559</v>
      </c>
      <c r="BT17" s="1014"/>
      <c r="BU17" s="1014"/>
      <c r="BV17" s="1014"/>
      <c r="BW17" s="1014"/>
      <c r="BX17" s="1014"/>
      <c r="BY17" s="1014"/>
      <c r="BZ17" s="1014"/>
      <c r="CA17" s="1014"/>
      <c r="CB17" s="1014"/>
      <c r="CC17" s="1014"/>
      <c r="CD17" s="1014"/>
      <c r="CE17" s="1014"/>
      <c r="CF17" s="1014"/>
      <c r="CG17" s="1015"/>
      <c r="CH17" s="988">
        <v>91</v>
      </c>
      <c r="CI17" s="989"/>
      <c r="CJ17" s="989"/>
      <c r="CK17" s="989"/>
      <c r="CL17" s="990"/>
      <c r="CM17" s="988">
        <v>1430</v>
      </c>
      <c r="CN17" s="989"/>
      <c r="CO17" s="989"/>
      <c r="CP17" s="989"/>
      <c r="CQ17" s="990"/>
      <c r="CR17" s="988">
        <v>500</v>
      </c>
      <c r="CS17" s="989"/>
      <c r="CT17" s="989"/>
      <c r="CU17" s="989"/>
      <c r="CV17" s="990"/>
      <c r="CW17" s="988" t="s">
        <v>577</v>
      </c>
      <c r="CX17" s="989"/>
      <c r="CY17" s="989"/>
      <c r="CZ17" s="989"/>
      <c r="DA17" s="990"/>
      <c r="DB17" s="988">
        <v>500</v>
      </c>
      <c r="DC17" s="989"/>
      <c r="DD17" s="989"/>
      <c r="DE17" s="989"/>
      <c r="DF17" s="990"/>
      <c r="DG17" s="988" t="s">
        <v>577</v>
      </c>
      <c r="DH17" s="989"/>
      <c r="DI17" s="989"/>
      <c r="DJ17" s="989"/>
      <c r="DK17" s="990"/>
      <c r="DL17" s="988" t="s">
        <v>577</v>
      </c>
      <c r="DM17" s="989"/>
      <c r="DN17" s="989"/>
      <c r="DO17" s="989"/>
      <c r="DP17" s="990"/>
      <c r="DQ17" s="988" t="s">
        <v>577</v>
      </c>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t="s">
        <v>560</v>
      </c>
      <c r="BS18" s="1013" t="s">
        <v>561</v>
      </c>
      <c r="BT18" s="1014"/>
      <c r="BU18" s="1014"/>
      <c r="BV18" s="1014"/>
      <c r="BW18" s="1014"/>
      <c r="BX18" s="1014"/>
      <c r="BY18" s="1014"/>
      <c r="BZ18" s="1014"/>
      <c r="CA18" s="1014"/>
      <c r="CB18" s="1014"/>
      <c r="CC18" s="1014"/>
      <c r="CD18" s="1014"/>
      <c r="CE18" s="1014"/>
      <c r="CF18" s="1014"/>
      <c r="CG18" s="1015"/>
      <c r="CH18" s="988">
        <v>381</v>
      </c>
      <c r="CI18" s="989"/>
      <c r="CJ18" s="989"/>
      <c r="CK18" s="989"/>
      <c r="CL18" s="990"/>
      <c r="CM18" s="988">
        <v>1035</v>
      </c>
      <c r="CN18" s="989"/>
      <c r="CO18" s="989"/>
      <c r="CP18" s="989"/>
      <c r="CQ18" s="990"/>
      <c r="CR18" s="988" t="s">
        <v>577</v>
      </c>
      <c r="CS18" s="989"/>
      <c r="CT18" s="989"/>
      <c r="CU18" s="989"/>
      <c r="CV18" s="990"/>
      <c r="CW18" s="988" t="s">
        <v>578</v>
      </c>
      <c r="CX18" s="989"/>
      <c r="CY18" s="989"/>
      <c r="CZ18" s="989"/>
      <c r="DA18" s="990"/>
      <c r="DB18" s="988" t="s">
        <v>577</v>
      </c>
      <c r="DC18" s="989"/>
      <c r="DD18" s="989"/>
      <c r="DE18" s="989"/>
      <c r="DF18" s="990"/>
      <c r="DG18" s="988" t="s">
        <v>577</v>
      </c>
      <c r="DH18" s="989"/>
      <c r="DI18" s="989"/>
      <c r="DJ18" s="989"/>
      <c r="DK18" s="990"/>
      <c r="DL18" s="988">
        <v>14</v>
      </c>
      <c r="DM18" s="989"/>
      <c r="DN18" s="989"/>
      <c r="DO18" s="989"/>
      <c r="DP18" s="990"/>
      <c r="DQ18" s="988">
        <v>1</v>
      </c>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t="s">
        <v>560</v>
      </c>
      <c r="BS19" s="1013" t="s">
        <v>562</v>
      </c>
      <c r="BT19" s="1014"/>
      <c r="BU19" s="1014"/>
      <c r="BV19" s="1014"/>
      <c r="BW19" s="1014"/>
      <c r="BX19" s="1014"/>
      <c r="BY19" s="1014"/>
      <c r="BZ19" s="1014"/>
      <c r="CA19" s="1014"/>
      <c r="CB19" s="1014"/>
      <c r="CC19" s="1014"/>
      <c r="CD19" s="1014"/>
      <c r="CE19" s="1014"/>
      <c r="CF19" s="1014"/>
      <c r="CG19" s="1015"/>
      <c r="CH19" s="988">
        <v>-2165</v>
      </c>
      <c r="CI19" s="989"/>
      <c r="CJ19" s="989"/>
      <c r="CK19" s="989"/>
      <c r="CL19" s="990"/>
      <c r="CM19" s="988">
        <v>5674</v>
      </c>
      <c r="CN19" s="989"/>
      <c r="CO19" s="989"/>
      <c r="CP19" s="989"/>
      <c r="CQ19" s="990"/>
      <c r="CR19" s="988">
        <v>8371</v>
      </c>
      <c r="CS19" s="989"/>
      <c r="CT19" s="989"/>
      <c r="CU19" s="989"/>
      <c r="CV19" s="990"/>
      <c r="CW19" s="988" t="s">
        <v>577</v>
      </c>
      <c r="CX19" s="989"/>
      <c r="CY19" s="989"/>
      <c r="CZ19" s="989"/>
      <c r="DA19" s="990"/>
      <c r="DB19" s="988">
        <v>277</v>
      </c>
      <c r="DC19" s="989"/>
      <c r="DD19" s="989"/>
      <c r="DE19" s="989"/>
      <c r="DF19" s="990"/>
      <c r="DG19" s="988" t="s">
        <v>577</v>
      </c>
      <c r="DH19" s="989"/>
      <c r="DI19" s="989"/>
      <c r="DJ19" s="989"/>
      <c r="DK19" s="990"/>
      <c r="DL19" s="988" t="s">
        <v>577</v>
      </c>
      <c r="DM19" s="989"/>
      <c r="DN19" s="989"/>
      <c r="DO19" s="989"/>
      <c r="DP19" s="990"/>
      <c r="DQ19" s="988" t="s">
        <v>577</v>
      </c>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t="s">
        <v>560</v>
      </c>
      <c r="BS20" s="1013" t="s">
        <v>563</v>
      </c>
      <c r="BT20" s="1014"/>
      <c r="BU20" s="1014"/>
      <c r="BV20" s="1014"/>
      <c r="BW20" s="1014"/>
      <c r="BX20" s="1014"/>
      <c r="BY20" s="1014"/>
      <c r="BZ20" s="1014"/>
      <c r="CA20" s="1014"/>
      <c r="CB20" s="1014"/>
      <c r="CC20" s="1014"/>
      <c r="CD20" s="1014"/>
      <c r="CE20" s="1014"/>
      <c r="CF20" s="1014"/>
      <c r="CG20" s="1015"/>
      <c r="CH20" s="988">
        <v>989</v>
      </c>
      <c r="CI20" s="989"/>
      <c r="CJ20" s="989"/>
      <c r="CK20" s="989"/>
      <c r="CL20" s="990"/>
      <c r="CM20" s="988" t="s">
        <v>577</v>
      </c>
      <c r="CN20" s="989"/>
      <c r="CO20" s="989"/>
      <c r="CP20" s="989"/>
      <c r="CQ20" s="990"/>
      <c r="CR20" s="988" t="s">
        <v>577</v>
      </c>
      <c r="CS20" s="989"/>
      <c r="CT20" s="989"/>
      <c r="CU20" s="989"/>
      <c r="CV20" s="990"/>
      <c r="CW20" s="988">
        <v>150</v>
      </c>
      <c r="CX20" s="989"/>
      <c r="CY20" s="989"/>
      <c r="CZ20" s="989"/>
      <c r="DA20" s="990"/>
      <c r="DB20" s="988" t="s">
        <v>577</v>
      </c>
      <c r="DC20" s="989"/>
      <c r="DD20" s="989"/>
      <c r="DE20" s="989"/>
      <c r="DF20" s="990"/>
      <c r="DG20" s="988" t="s">
        <v>577</v>
      </c>
      <c r="DH20" s="989"/>
      <c r="DI20" s="989"/>
      <c r="DJ20" s="989"/>
      <c r="DK20" s="990"/>
      <c r="DL20" s="988" t="s">
        <v>577</v>
      </c>
      <c r="DM20" s="989"/>
      <c r="DN20" s="989"/>
      <c r="DO20" s="989"/>
      <c r="DP20" s="990"/>
      <c r="DQ20" s="988" t="s">
        <v>577</v>
      </c>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t="s">
        <v>560</v>
      </c>
      <c r="BS21" s="1013" t="s">
        <v>564</v>
      </c>
      <c r="BT21" s="1014"/>
      <c r="BU21" s="1014"/>
      <c r="BV21" s="1014"/>
      <c r="BW21" s="1014"/>
      <c r="BX21" s="1014"/>
      <c r="BY21" s="1014"/>
      <c r="BZ21" s="1014"/>
      <c r="CA21" s="1014"/>
      <c r="CB21" s="1014"/>
      <c r="CC21" s="1014"/>
      <c r="CD21" s="1014"/>
      <c r="CE21" s="1014"/>
      <c r="CF21" s="1014"/>
      <c r="CG21" s="1015"/>
      <c r="CH21" s="988">
        <v>11</v>
      </c>
      <c r="CI21" s="989"/>
      <c r="CJ21" s="989"/>
      <c r="CK21" s="989"/>
      <c r="CL21" s="990"/>
      <c r="CM21" s="988" t="s">
        <v>577</v>
      </c>
      <c r="CN21" s="989"/>
      <c r="CO21" s="989"/>
      <c r="CP21" s="989"/>
      <c r="CQ21" s="990"/>
      <c r="CR21" s="988" t="s">
        <v>577</v>
      </c>
      <c r="CS21" s="989"/>
      <c r="CT21" s="989"/>
      <c r="CU21" s="989"/>
      <c r="CV21" s="990"/>
      <c r="CW21" s="988">
        <v>477</v>
      </c>
      <c r="CX21" s="989"/>
      <c r="CY21" s="989"/>
      <c r="CZ21" s="989"/>
      <c r="DA21" s="990"/>
      <c r="DB21" s="988" t="s">
        <v>577</v>
      </c>
      <c r="DC21" s="989"/>
      <c r="DD21" s="989"/>
      <c r="DE21" s="989"/>
      <c r="DF21" s="990"/>
      <c r="DG21" s="988" t="s">
        <v>580</v>
      </c>
      <c r="DH21" s="989"/>
      <c r="DI21" s="989"/>
      <c r="DJ21" s="989"/>
      <c r="DK21" s="990"/>
      <c r="DL21" s="988" t="s">
        <v>577</v>
      </c>
      <c r="DM21" s="989"/>
      <c r="DN21" s="989"/>
      <c r="DO21" s="989"/>
      <c r="DP21" s="990"/>
      <c r="DQ21" s="988">
        <v>47</v>
      </c>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4"/>
      <c r="BF22" s="204"/>
      <c r="BG22" s="204"/>
      <c r="BH22" s="204"/>
      <c r="BI22" s="204"/>
      <c r="BJ22" s="204"/>
      <c r="BK22" s="204"/>
      <c r="BL22" s="204"/>
      <c r="BM22" s="204"/>
      <c r="BN22" s="204"/>
      <c r="BO22" s="204"/>
      <c r="BP22" s="204"/>
      <c r="BQ22" s="213">
        <v>16</v>
      </c>
      <c r="BR22" s="214" t="s">
        <v>560</v>
      </c>
      <c r="BS22" s="1013" t="s">
        <v>565</v>
      </c>
      <c r="BT22" s="1014"/>
      <c r="BU22" s="1014"/>
      <c r="BV22" s="1014"/>
      <c r="BW22" s="1014"/>
      <c r="BX22" s="1014"/>
      <c r="BY22" s="1014"/>
      <c r="BZ22" s="1014"/>
      <c r="CA22" s="1014"/>
      <c r="CB22" s="1014"/>
      <c r="CC22" s="1014"/>
      <c r="CD22" s="1014"/>
      <c r="CE22" s="1014"/>
      <c r="CF22" s="1014"/>
      <c r="CG22" s="1015"/>
      <c r="CH22" s="988">
        <v>243</v>
      </c>
      <c r="CI22" s="989"/>
      <c r="CJ22" s="989"/>
      <c r="CK22" s="989"/>
      <c r="CL22" s="990"/>
      <c r="CM22" s="988" t="s">
        <v>577</v>
      </c>
      <c r="CN22" s="989"/>
      <c r="CO22" s="989"/>
      <c r="CP22" s="989"/>
      <c r="CQ22" s="990"/>
      <c r="CR22" s="988" t="s">
        <v>577</v>
      </c>
      <c r="CS22" s="989"/>
      <c r="CT22" s="989"/>
      <c r="CU22" s="989"/>
      <c r="CV22" s="990"/>
      <c r="CW22" s="988">
        <v>169</v>
      </c>
      <c r="CX22" s="989"/>
      <c r="CY22" s="989"/>
      <c r="CZ22" s="989"/>
      <c r="DA22" s="990"/>
      <c r="DB22" s="988" t="s">
        <v>577</v>
      </c>
      <c r="DC22" s="989"/>
      <c r="DD22" s="989"/>
      <c r="DE22" s="989"/>
      <c r="DF22" s="990"/>
      <c r="DG22" s="988" t="s">
        <v>580</v>
      </c>
      <c r="DH22" s="989"/>
      <c r="DI22" s="989"/>
      <c r="DJ22" s="989"/>
      <c r="DK22" s="990"/>
      <c r="DL22" s="988" t="s">
        <v>577</v>
      </c>
      <c r="DM22" s="989"/>
      <c r="DN22" s="989"/>
      <c r="DO22" s="989"/>
      <c r="DP22" s="990"/>
      <c r="DQ22" s="988">
        <v>68</v>
      </c>
      <c r="DR22" s="989"/>
      <c r="DS22" s="989"/>
      <c r="DT22" s="989"/>
      <c r="DU22" s="990"/>
      <c r="DV22" s="991"/>
      <c r="DW22" s="992"/>
      <c r="DX22" s="992"/>
      <c r="DY22" s="992"/>
      <c r="DZ22" s="993"/>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7">
        <v>511144</v>
      </c>
      <c r="R23" s="1068"/>
      <c r="S23" s="1068"/>
      <c r="T23" s="1068"/>
      <c r="U23" s="1068"/>
      <c r="V23" s="1068">
        <v>499362</v>
      </c>
      <c r="W23" s="1068"/>
      <c r="X23" s="1068"/>
      <c r="Y23" s="1068"/>
      <c r="Z23" s="1068"/>
      <c r="AA23" s="1068">
        <v>11782</v>
      </c>
      <c r="AB23" s="1068"/>
      <c r="AC23" s="1068"/>
      <c r="AD23" s="1068"/>
      <c r="AE23" s="1069"/>
      <c r="AF23" s="1070">
        <v>5890</v>
      </c>
      <c r="AG23" s="1068"/>
      <c r="AH23" s="1068"/>
      <c r="AI23" s="1068"/>
      <c r="AJ23" s="1071"/>
      <c r="AK23" s="1072"/>
      <c r="AL23" s="1073"/>
      <c r="AM23" s="1073"/>
      <c r="AN23" s="1073"/>
      <c r="AO23" s="1073"/>
      <c r="AP23" s="1068">
        <v>449471</v>
      </c>
      <c r="AQ23" s="1068"/>
      <c r="AR23" s="1068"/>
      <c r="AS23" s="1068"/>
      <c r="AT23" s="1068"/>
      <c r="AU23" s="1074"/>
      <c r="AV23" s="1074"/>
      <c r="AW23" s="1074"/>
      <c r="AX23" s="1074"/>
      <c r="AY23" s="1075"/>
      <c r="AZ23" s="1064" t="s">
        <v>113</v>
      </c>
      <c r="BA23" s="1065"/>
      <c r="BB23" s="1065"/>
      <c r="BC23" s="1065"/>
      <c r="BD23" s="1066"/>
      <c r="BE23" s="204"/>
      <c r="BF23" s="204"/>
      <c r="BG23" s="204"/>
      <c r="BH23" s="204"/>
      <c r="BI23" s="204"/>
      <c r="BJ23" s="204"/>
      <c r="BK23" s="204"/>
      <c r="BL23" s="204"/>
      <c r="BM23" s="204"/>
      <c r="BN23" s="204"/>
      <c r="BO23" s="204"/>
      <c r="BP23" s="204"/>
      <c r="BQ23" s="213">
        <v>17</v>
      </c>
      <c r="BR23" s="214" t="s">
        <v>560</v>
      </c>
      <c r="BS23" s="1013" t="s">
        <v>566</v>
      </c>
      <c r="BT23" s="1014"/>
      <c r="BU23" s="1014"/>
      <c r="BV23" s="1014"/>
      <c r="BW23" s="1014"/>
      <c r="BX23" s="1014"/>
      <c r="BY23" s="1014"/>
      <c r="BZ23" s="1014"/>
      <c r="CA23" s="1014"/>
      <c r="CB23" s="1014"/>
      <c r="CC23" s="1014"/>
      <c r="CD23" s="1014"/>
      <c r="CE23" s="1014"/>
      <c r="CF23" s="1014"/>
      <c r="CG23" s="1015"/>
      <c r="CH23" s="988">
        <v>5</v>
      </c>
      <c r="CI23" s="989"/>
      <c r="CJ23" s="989"/>
      <c r="CK23" s="989"/>
      <c r="CL23" s="990"/>
      <c r="CM23" s="988" t="s">
        <v>580</v>
      </c>
      <c r="CN23" s="989"/>
      <c r="CO23" s="989"/>
      <c r="CP23" s="989"/>
      <c r="CQ23" s="990"/>
      <c r="CR23" s="988" t="s">
        <v>578</v>
      </c>
      <c r="CS23" s="989"/>
      <c r="CT23" s="989"/>
      <c r="CU23" s="989"/>
      <c r="CV23" s="990"/>
      <c r="CW23" s="988">
        <v>276</v>
      </c>
      <c r="CX23" s="989"/>
      <c r="CY23" s="989"/>
      <c r="CZ23" s="989"/>
      <c r="DA23" s="990"/>
      <c r="DB23" s="988" t="s">
        <v>577</v>
      </c>
      <c r="DC23" s="989"/>
      <c r="DD23" s="989"/>
      <c r="DE23" s="989"/>
      <c r="DF23" s="990"/>
      <c r="DG23" s="988" t="s">
        <v>577</v>
      </c>
      <c r="DH23" s="989"/>
      <c r="DI23" s="989"/>
      <c r="DJ23" s="989"/>
      <c r="DK23" s="990"/>
      <c r="DL23" s="988" t="s">
        <v>577</v>
      </c>
      <c r="DM23" s="989"/>
      <c r="DN23" s="989"/>
      <c r="DO23" s="989"/>
      <c r="DP23" s="990"/>
      <c r="DQ23" s="988">
        <v>15</v>
      </c>
      <c r="DR23" s="989"/>
      <c r="DS23" s="989"/>
      <c r="DT23" s="989"/>
      <c r="DU23" s="990"/>
      <c r="DV23" s="991"/>
      <c r="DW23" s="992"/>
      <c r="DX23" s="992"/>
      <c r="DY23" s="992"/>
      <c r="DZ23" s="993"/>
      <c r="EA23" s="205"/>
    </row>
    <row r="24" spans="1:131" s="206"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t="s">
        <v>567</v>
      </c>
      <c r="BT24" s="1014"/>
      <c r="BU24" s="1014"/>
      <c r="BV24" s="1014"/>
      <c r="BW24" s="1014"/>
      <c r="BX24" s="1014"/>
      <c r="BY24" s="1014"/>
      <c r="BZ24" s="1014"/>
      <c r="CA24" s="1014"/>
      <c r="CB24" s="1014"/>
      <c r="CC24" s="1014"/>
      <c r="CD24" s="1014"/>
      <c r="CE24" s="1014"/>
      <c r="CF24" s="1014"/>
      <c r="CG24" s="1015"/>
      <c r="CH24" s="988">
        <v>3</v>
      </c>
      <c r="CI24" s="989"/>
      <c r="CJ24" s="989"/>
      <c r="CK24" s="989"/>
      <c r="CL24" s="990"/>
      <c r="CM24" s="988">
        <v>67</v>
      </c>
      <c r="CN24" s="989"/>
      <c r="CO24" s="989"/>
      <c r="CP24" s="989"/>
      <c r="CQ24" s="990"/>
      <c r="CR24" s="988" t="s">
        <v>577</v>
      </c>
      <c r="CS24" s="989"/>
      <c r="CT24" s="989"/>
      <c r="CU24" s="989"/>
      <c r="CV24" s="990"/>
      <c r="CW24" s="988">
        <v>437</v>
      </c>
      <c r="CX24" s="989"/>
      <c r="CY24" s="989"/>
      <c r="CZ24" s="989"/>
      <c r="DA24" s="990"/>
      <c r="DB24" s="988" t="s">
        <v>578</v>
      </c>
      <c r="DC24" s="989"/>
      <c r="DD24" s="989"/>
      <c r="DE24" s="989"/>
      <c r="DF24" s="990"/>
      <c r="DG24" s="988" t="s">
        <v>578</v>
      </c>
      <c r="DH24" s="989"/>
      <c r="DI24" s="989"/>
      <c r="DJ24" s="989"/>
      <c r="DK24" s="990"/>
      <c r="DL24" s="988" t="s">
        <v>577</v>
      </c>
      <c r="DM24" s="989"/>
      <c r="DN24" s="989"/>
      <c r="DO24" s="989"/>
      <c r="DP24" s="990"/>
      <c r="DQ24" s="988" t="s">
        <v>577</v>
      </c>
      <c r="DR24" s="989"/>
      <c r="DS24" s="989"/>
      <c r="DT24" s="989"/>
      <c r="DU24" s="990"/>
      <c r="DV24" s="991"/>
      <c r="DW24" s="992"/>
      <c r="DX24" s="992"/>
      <c r="DY24" s="992"/>
      <c r="DZ24" s="993"/>
      <c r="EA24" s="205"/>
    </row>
    <row r="25" spans="1:131" s="198"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t="s">
        <v>568</v>
      </c>
      <c r="BT25" s="1014"/>
      <c r="BU25" s="1014"/>
      <c r="BV25" s="1014"/>
      <c r="BW25" s="1014"/>
      <c r="BX25" s="1014"/>
      <c r="BY25" s="1014"/>
      <c r="BZ25" s="1014"/>
      <c r="CA25" s="1014"/>
      <c r="CB25" s="1014"/>
      <c r="CC25" s="1014"/>
      <c r="CD25" s="1014"/>
      <c r="CE25" s="1014"/>
      <c r="CF25" s="1014"/>
      <c r="CG25" s="1015"/>
      <c r="CH25" s="988">
        <v>5</v>
      </c>
      <c r="CI25" s="989"/>
      <c r="CJ25" s="989"/>
      <c r="CK25" s="989"/>
      <c r="CL25" s="990"/>
      <c r="CM25" s="988" t="s">
        <v>577</v>
      </c>
      <c r="CN25" s="989"/>
      <c r="CO25" s="989"/>
      <c r="CP25" s="989"/>
      <c r="CQ25" s="990"/>
      <c r="CR25" s="988" t="s">
        <v>577</v>
      </c>
      <c r="CS25" s="989"/>
      <c r="CT25" s="989"/>
      <c r="CU25" s="989"/>
      <c r="CV25" s="990"/>
      <c r="CW25" s="988">
        <v>234</v>
      </c>
      <c r="CX25" s="989"/>
      <c r="CY25" s="989"/>
      <c r="CZ25" s="989"/>
      <c r="DA25" s="990"/>
      <c r="DB25" s="988" t="s">
        <v>577</v>
      </c>
      <c r="DC25" s="989"/>
      <c r="DD25" s="989"/>
      <c r="DE25" s="989"/>
      <c r="DF25" s="990"/>
      <c r="DG25" s="988" t="s">
        <v>577</v>
      </c>
      <c r="DH25" s="989"/>
      <c r="DI25" s="989"/>
      <c r="DJ25" s="989"/>
      <c r="DK25" s="990"/>
      <c r="DL25" s="988" t="s">
        <v>577</v>
      </c>
      <c r="DM25" s="989"/>
      <c r="DN25" s="989"/>
      <c r="DO25" s="989"/>
      <c r="DP25" s="990"/>
      <c r="DQ25" s="988" t="s">
        <v>577</v>
      </c>
      <c r="DR25" s="989"/>
      <c r="DS25" s="989"/>
      <c r="DT25" s="989"/>
      <c r="DU25" s="990"/>
      <c r="DV25" s="991"/>
      <c r="DW25" s="992"/>
      <c r="DX25" s="992"/>
      <c r="DY25" s="992"/>
      <c r="DZ25" s="993"/>
      <c r="EA25" s="197"/>
    </row>
    <row r="26" spans="1:131" s="198" customFormat="1" ht="26.25" customHeight="1">
      <c r="A26" s="994" t="s">
        <v>348</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355</v>
      </c>
      <c r="BF26" s="1001"/>
      <c r="BG26" s="1001"/>
      <c r="BH26" s="1001"/>
      <c r="BI26" s="1016"/>
      <c r="BJ26" s="203"/>
      <c r="BK26" s="203"/>
      <c r="BL26" s="203"/>
      <c r="BM26" s="203"/>
      <c r="BN26" s="203"/>
      <c r="BO26" s="216"/>
      <c r="BP26" s="216"/>
      <c r="BQ26" s="213">
        <v>20</v>
      </c>
      <c r="BR26" s="214"/>
      <c r="BS26" s="1013" t="s">
        <v>569</v>
      </c>
      <c r="BT26" s="1014"/>
      <c r="BU26" s="1014"/>
      <c r="BV26" s="1014"/>
      <c r="BW26" s="1014"/>
      <c r="BX26" s="1014"/>
      <c r="BY26" s="1014"/>
      <c r="BZ26" s="1014"/>
      <c r="CA26" s="1014"/>
      <c r="CB26" s="1014"/>
      <c r="CC26" s="1014"/>
      <c r="CD26" s="1014"/>
      <c r="CE26" s="1014"/>
      <c r="CF26" s="1014"/>
      <c r="CG26" s="1015"/>
      <c r="CH26" s="988">
        <v>2</v>
      </c>
      <c r="CI26" s="989"/>
      <c r="CJ26" s="989"/>
      <c r="CK26" s="989"/>
      <c r="CL26" s="990"/>
      <c r="CM26" s="988">
        <v>60</v>
      </c>
      <c r="CN26" s="989"/>
      <c r="CO26" s="989"/>
      <c r="CP26" s="989"/>
      <c r="CQ26" s="990"/>
      <c r="CR26" s="988" t="s">
        <v>577</v>
      </c>
      <c r="CS26" s="989"/>
      <c r="CT26" s="989"/>
      <c r="CU26" s="989"/>
      <c r="CV26" s="990"/>
      <c r="CW26" s="988">
        <v>198</v>
      </c>
      <c r="CX26" s="989"/>
      <c r="CY26" s="989"/>
      <c r="CZ26" s="989"/>
      <c r="DA26" s="990"/>
      <c r="DB26" s="988" t="s">
        <v>577</v>
      </c>
      <c r="DC26" s="989"/>
      <c r="DD26" s="989"/>
      <c r="DE26" s="989"/>
      <c r="DF26" s="990"/>
      <c r="DG26" s="988" t="s">
        <v>577</v>
      </c>
      <c r="DH26" s="989"/>
      <c r="DI26" s="989"/>
      <c r="DJ26" s="989"/>
      <c r="DK26" s="990"/>
      <c r="DL26" s="988" t="s">
        <v>578</v>
      </c>
      <c r="DM26" s="989"/>
      <c r="DN26" s="989"/>
      <c r="DO26" s="989"/>
      <c r="DP26" s="990"/>
      <c r="DQ26" s="988" t="s">
        <v>577</v>
      </c>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t="s">
        <v>570</v>
      </c>
      <c r="BT27" s="1014"/>
      <c r="BU27" s="1014"/>
      <c r="BV27" s="1014"/>
      <c r="BW27" s="1014"/>
      <c r="BX27" s="1014"/>
      <c r="BY27" s="1014"/>
      <c r="BZ27" s="1014"/>
      <c r="CA27" s="1014"/>
      <c r="CB27" s="1014"/>
      <c r="CC27" s="1014"/>
      <c r="CD27" s="1014"/>
      <c r="CE27" s="1014"/>
      <c r="CF27" s="1014"/>
      <c r="CG27" s="1015"/>
      <c r="CH27" s="988">
        <v>7</v>
      </c>
      <c r="CI27" s="989"/>
      <c r="CJ27" s="989"/>
      <c r="CK27" s="989"/>
      <c r="CL27" s="990"/>
      <c r="CM27" s="988">
        <v>62</v>
      </c>
      <c r="CN27" s="989"/>
      <c r="CO27" s="989"/>
      <c r="CP27" s="989"/>
      <c r="CQ27" s="990"/>
      <c r="CR27" s="988" t="s">
        <v>577</v>
      </c>
      <c r="CS27" s="989"/>
      <c r="CT27" s="989"/>
      <c r="CU27" s="989"/>
      <c r="CV27" s="990"/>
      <c r="CW27" s="988">
        <v>438</v>
      </c>
      <c r="CX27" s="989"/>
      <c r="CY27" s="989"/>
      <c r="CZ27" s="989"/>
      <c r="DA27" s="990"/>
      <c r="DB27" s="988" t="s">
        <v>577</v>
      </c>
      <c r="DC27" s="989"/>
      <c r="DD27" s="989"/>
      <c r="DE27" s="989"/>
      <c r="DF27" s="990"/>
      <c r="DG27" s="988" t="s">
        <v>577</v>
      </c>
      <c r="DH27" s="989"/>
      <c r="DI27" s="989"/>
      <c r="DJ27" s="989"/>
      <c r="DK27" s="990"/>
      <c r="DL27" s="988" t="s">
        <v>577</v>
      </c>
      <c r="DM27" s="989"/>
      <c r="DN27" s="989"/>
      <c r="DO27" s="989"/>
      <c r="DP27" s="990"/>
      <c r="DQ27" s="988" t="s">
        <v>578</v>
      </c>
      <c r="DR27" s="989"/>
      <c r="DS27" s="989"/>
      <c r="DT27" s="989"/>
      <c r="DU27" s="990"/>
      <c r="DV27" s="991"/>
      <c r="DW27" s="992"/>
      <c r="DX27" s="992"/>
      <c r="DY27" s="992"/>
      <c r="DZ27" s="993"/>
      <c r="EA27" s="197"/>
    </row>
    <row r="28" spans="1:131" s="198" customFormat="1" ht="26.25" customHeight="1" thickTop="1">
      <c r="A28" s="217">
        <v>1</v>
      </c>
      <c r="B28" s="1049" t="s">
        <v>384</v>
      </c>
      <c r="C28" s="1050"/>
      <c r="D28" s="1050"/>
      <c r="E28" s="1050"/>
      <c r="F28" s="1050"/>
      <c r="G28" s="1050"/>
      <c r="H28" s="1050"/>
      <c r="I28" s="1050"/>
      <c r="J28" s="1050"/>
      <c r="K28" s="1050"/>
      <c r="L28" s="1050"/>
      <c r="M28" s="1050"/>
      <c r="N28" s="1050"/>
      <c r="O28" s="1050"/>
      <c r="P28" s="1051"/>
      <c r="Q28" s="1052">
        <v>117789</v>
      </c>
      <c r="R28" s="1053"/>
      <c r="S28" s="1053"/>
      <c r="T28" s="1053"/>
      <c r="U28" s="1053"/>
      <c r="V28" s="1053">
        <v>116238</v>
      </c>
      <c r="W28" s="1053"/>
      <c r="X28" s="1053"/>
      <c r="Y28" s="1053"/>
      <c r="Z28" s="1053"/>
      <c r="AA28" s="1053">
        <v>1551</v>
      </c>
      <c r="AB28" s="1053"/>
      <c r="AC28" s="1053"/>
      <c r="AD28" s="1053"/>
      <c r="AE28" s="1054"/>
      <c r="AF28" s="1055">
        <v>1551</v>
      </c>
      <c r="AG28" s="1053"/>
      <c r="AH28" s="1053"/>
      <c r="AI28" s="1053"/>
      <c r="AJ28" s="1056"/>
      <c r="AK28" s="1057">
        <v>8035</v>
      </c>
      <c r="AL28" s="1045"/>
      <c r="AM28" s="1045"/>
      <c r="AN28" s="1045"/>
      <c r="AO28" s="1045"/>
      <c r="AP28" s="1045" t="s">
        <v>577</v>
      </c>
      <c r="AQ28" s="1045"/>
      <c r="AR28" s="1045"/>
      <c r="AS28" s="1045"/>
      <c r="AT28" s="1045"/>
      <c r="AU28" s="1045" t="s">
        <v>577</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t="s">
        <v>571</v>
      </c>
      <c r="BT28" s="1014"/>
      <c r="BU28" s="1014"/>
      <c r="BV28" s="1014"/>
      <c r="BW28" s="1014"/>
      <c r="BX28" s="1014"/>
      <c r="BY28" s="1014"/>
      <c r="BZ28" s="1014"/>
      <c r="CA28" s="1014"/>
      <c r="CB28" s="1014"/>
      <c r="CC28" s="1014"/>
      <c r="CD28" s="1014"/>
      <c r="CE28" s="1014"/>
      <c r="CF28" s="1014"/>
      <c r="CG28" s="1015"/>
      <c r="CH28" s="988">
        <v>48</v>
      </c>
      <c r="CI28" s="989"/>
      <c r="CJ28" s="989"/>
      <c r="CK28" s="989"/>
      <c r="CL28" s="990"/>
      <c r="CM28" s="988">
        <v>12</v>
      </c>
      <c r="CN28" s="989"/>
      <c r="CO28" s="989"/>
      <c r="CP28" s="989"/>
      <c r="CQ28" s="990"/>
      <c r="CR28" s="988" t="s">
        <v>577</v>
      </c>
      <c r="CS28" s="989"/>
      <c r="CT28" s="989"/>
      <c r="CU28" s="989"/>
      <c r="CV28" s="990"/>
      <c r="CW28" s="988">
        <v>105</v>
      </c>
      <c r="CX28" s="989"/>
      <c r="CY28" s="989"/>
      <c r="CZ28" s="989"/>
      <c r="DA28" s="990"/>
      <c r="DB28" s="988" t="s">
        <v>577</v>
      </c>
      <c r="DC28" s="989"/>
      <c r="DD28" s="989"/>
      <c r="DE28" s="989"/>
      <c r="DF28" s="990"/>
      <c r="DG28" s="988" t="s">
        <v>578</v>
      </c>
      <c r="DH28" s="989"/>
      <c r="DI28" s="989"/>
      <c r="DJ28" s="989"/>
      <c r="DK28" s="990"/>
      <c r="DL28" s="988" t="s">
        <v>577</v>
      </c>
      <c r="DM28" s="989"/>
      <c r="DN28" s="989"/>
      <c r="DO28" s="989"/>
      <c r="DP28" s="990"/>
      <c r="DQ28" s="988" t="s">
        <v>577</v>
      </c>
      <c r="DR28" s="989"/>
      <c r="DS28" s="989"/>
      <c r="DT28" s="989"/>
      <c r="DU28" s="990"/>
      <c r="DV28" s="991"/>
      <c r="DW28" s="992"/>
      <c r="DX28" s="992"/>
      <c r="DY28" s="992"/>
      <c r="DZ28" s="993"/>
      <c r="EA28" s="197"/>
    </row>
    <row r="29" spans="1:131" s="198" customFormat="1" ht="26.25" customHeight="1">
      <c r="A29" s="217">
        <v>2</v>
      </c>
      <c r="B29" s="1036" t="s">
        <v>385</v>
      </c>
      <c r="C29" s="1037"/>
      <c r="D29" s="1037"/>
      <c r="E29" s="1037"/>
      <c r="F29" s="1037"/>
      <c r="G29" s="1037"/>
      <c r="H29" s="1037"/>
      <c r="I29" s="1037"/>
      <c r="J29" s="1037"/>
      <c r="K29" s="1037"/>
      <c r="L29" s="1037"/>
      <c r="M29" s="1037"/>
      <c r="N29" s="1037"/>
      <c r="O29" s="1037"/>
      <c r="P29" s="1038"/>
      <c r="Q29" s="1042">
        <v>71377</v>
      </c>
      <c r="R29" s="1043"/>
      <c r="S29" s="1043"/>
      <c r="T29" s="1043"/>
      <c r="U29" s="1043"/>
      <c r="V29" s="1043">
        <v>69913</v>
      </c>
      <c r="W29" s="1043"/>
      <c r="X29" s="1043"/>
      <c r="Y29" s="1043"/>
      <c r="Z29" s="1043"/>
      <c r="AA29" s="1043">
        <v>1464</v>
      </c>
      <c r="AB29" s="1043"/>
      <c r="AC29" s="1043"/>
      <c r="AD29" s="1043"/>
      <c r="AE29" s="1044"/>
      <c r="AF29" s="1018">
        <v>1464</v>
      </c>
      <c r="AG29" s="1019"/>
      <c r="AH29" s="1019"/>
      <c r="AI29" s="1019"/>
      <c r="AJ29" s="1020"/>
      <c r="AK29" s="976">
        <v>10155</v>
      </c>
      <c r="AL29" s="967"/>
      <c r="AM29" s="967"/>
      <c r="AN29" s="967"/>
      <c r="AO29" s="967"/>
      <c r="AP29" s="967" t="s">
        <v>577</v>
      </c>
      <c r="AQ29" s="967"/>
      <c r="AR29" s="967"/>
      <c r="AS29" s="967"/>
      <c r="AT29" s="967"/>
      <c r="AU29" s="967" t="s">
        <v>577</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t="s">
        <v>572</v>
      </c>
      <c r="BT29" s="1014"/>
      <c r="BU29" s="1014"/>
      <c r="BV29" s="1014"/>
      <c r="BW29" s="1014"/>
      <c r="BX29" s="1014"/>
      <c r="BY29" s="1014"/>
      <c r="BZ29" s="1014"/>
      <c r="CA29" s="1014"/>
      <c r="CB29" s="1014"/>
      <c r="CC29" s="1014"/>
      <c r="CD29" s="1014"/>
      <c r="CE29" s="1014"/>
      <c r="CF29" s="1014"/>
      <c r="CG29" s="1015"/>
      <c r="CH29" s="988">
        <v>22</v>
      </c>
      <c r="CI29" s="989"/>
      <c r="CJ29" s="989"/>
      <c r="CK29" s="989"/>
      <c r="CL29" s="990"/>
      <c r="CM29" s="988" t="s">
        <v>577</v>
      </c>
      <c r="CN29" s="989"/>
      <c r="CO29" s="989"/>
      <c r="CP29" s="989"/>
      <c r="CQ29" s="990"/>
      <c r="CR29" s="988" t="s">
        <v>577</v>
      </c>
      <c r="CS29" s="989"/>
      <c r="CT29" s="989"/>
      <c r="CU29" s="989"/>
      <c r="CV29" s="990"/>
      <c r="CW29" s="988">
        <v>140</v>
      </c>
      <c r="CX29" s="989"/>
      <c r="CY29" s="989"/>
      <c r="CZ29" s="989"/>
      <c r="DA29" s="990"/>
      <c r="DB29" s="988" t="s">
        <v>577</v>
      </c>
      <c r="DC29" s="989"/>
      <c r="DD29" s="989"/>
      <c r="DE29" s="989"/>
      <c r="DF29" s="990"/>
      <c r="DG29" s="988" t="s">
        <v>577</v>
      </c>
      <c r="DH29" s="989"/>
      <c r="DI29" s="989"/>
      <c r="DJ29" s="989"/>
      <c r="DK29" s="990"/>
      <c r="DL29" s="988" t="s">
        <v>577</v>
      </c>
      <c r="DM29" s="989"/>
      <c r="DN29" s="989"/>
      <c r="DO29" s="989"/>
      <c r="DP29" s="990"/>
      <c r="DQ29" s="988" t="s">
        <v>577</v>
      </c>
      <c r="DR29" s="989"/>
      <c r="DS29" s="989"/>
      <c r="DT29" s="989"/>
      <c r="DU29" s="990"/>
      <c r="DV29" s="991"/>
      <c r="DW29" s="992"/>
      <c r="DX29" s="992"/>
      <c r="DY29" s="992"/>
      <c r="DZ29" s="993"/>
      <c r="EA29" s="197"/>
    </row>
    <row r="30" spans="1:131" s="198" customFormat="1" ht="26.25" customHeight="1">
      <c r="A30" s="217">
        <v>3</v>
      </c>
      <c r="B30" s="1036" t="s">
        <v>386</v>
      </c>
      <c r="C30" s="1037"/>
      <c r="D30" s="1037"/>
      <c r="E30" s="1037"/>
      <c r="F30" s="1037"/>
      <c r="G30" s="1037"/>
      <c r="H30" s="1037"/>
      <c r="I30" s="1037"/>
      <c r="J30" s="1037"/>
      <c r="K30" s="1037"/>
      <c r="L30" s="1037"/>
      <c r="M30" s="1037"/>
      <c r="N30" s="1037"/>
      <c r="O30" s="1037"/>
      <c r="P30" s="1038"/>
      <c r="Q30" s="1042">
        <v>19167</v>
      </c>
      <c r="R30" s="1043"/>
      <c r="S30" s="1043"/>
      <c r="T30" s="1043"/>
      <c r="U30" s="1043"/>
      <c r="V30" s="1043">
        <v>19127</v>
      </c>
      <c r="W30" s="1043"/>
      <c r="X30" s="1043"/>
      <c r="Y30" s="1043"/>
      <c r="Z30" s="1043"/>
      <c r="AA30" s="1043">
        <v>41</v>
      </c>
      <c r="AB30" s="1043"/>
      <c r="AC30" s="1043"/>
      <c r="AD30" s="1043"/>
      <c r="AE30" s="1044"/>
      <c r="AF30" s="1018">
        <v>41</v>
      </c>
      <c r="AG30" s="1019"/>
      <c r="AH30" s="1019"/>
      <c r="AI30" s="1019"/>
      <c r="AJ30" s="1020"/>
      <c r="AK30" s="976">
        <v>9019</v>
      </c>
      <c r="AL30" s="967"/>
      <c r="AM30" s="967"/>
      <c r="AN30" s="967"/>
      <c r="AO30" s="967"/>
      <c r="AP30" s="967" t="s">
        <v>577</v>
      </c>
      <c r="AQ30" s="967"/>
      <c r="AR30" s="967"/>
      <c r="AS30" s="967"/>
      <c r="AT30" s="967"/>
      <c r="AU30" s="967" t="s">
        <v>577</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t="s">
        <v>573</v>
      </c>
      <c r="BT30" s="1014"/>
      <c r="BU30" s="1014"/>
      <c r="BV30" s="1014"/>
      <c r="BW30" s="1014"/>
      <c r="BX30" s="1014"/>
      <c r="BY30" s="1014"/>
      <c r="BZ30" s="1014"/>
      <c r="CA30" s="1014"/>
      <c r="CB30" s="1014"/>
      <c r="CC30" s="1014"/>
      <c r="CD30" s="1014"/>
      <c r="CE30" s="1014"/>
      <c r="CF30" s="1014"/>
      <c r="CG30" s="1015"/>
      <c r="CH30" s="988">
        <v>64</v>
      </c>
      <c r="CI30" s="989"/>
      <c r="CJ30" s="989"/>
      <c r="CK30" s="989"/>
      <c r="CL30" s="990"/>
      <c r="CM30" s="988" t="s">
        <v>578</v>
      </c>
      <c r="CN30" s="989"/>
      <c r="CO30" s="989"/>
      <c r="CP30" s="989"/>
      <c r="CQ30" s="990"/>
      <c r="CR30" s="988" t="s">
        <v>577</v>
      </c>
      <c r="CS30" s="989"/>
      <c r="CT30" s="989"/>
      <c r="CU30" s="989"/>
      <c r="CV30" s="990"/>
      <c r="CW30" s="988">
        <v>916</v>
      </c>
      <c r="CX30" s="989"/>
      <c r="CY30" s="989"/>
      <c r="CZ30" s="989"/>
      <c r="DA30" s="990"/>
      <c r="DB30" s="988" t="s">
        <v>577</v>
      </c>
      <c r="DC30" s="989"/>
      <c r="DD30" s="989"/>
      <c r="DE30" s="989"/>
      <c r="DF30" s="990"/>
      <c r="DG30" s="988" t="s">
        <v>577</v>
      </c>
      <c r="DH30" s="989"/>
      <c r="DI30" s="989"/>
      <c r="DJ30" s="989"/>
      <c r="DK30" s="990"/>
      <c r="DL30" s="988" t="s">
        <v>577</v>
      </c>
      <c r="DM30" s="989"/>
      <c r="DN30" s="989"/>
      <c r="DO30" s="989"/>
      <c r="DP30" s="990"/>
      <c r="DQ30" s="988" t="s">
        <v>578</v>
      </c>
      <c r="DR30" s="989"/>
      <c r="DS30" s="989"/>
      <c r="DT30" s="989"/>
      <c r="DU30" s="990"/>
      <c r="DV30" s="991"/>
      <c r="DW30" s="992"/>
      <c r="DX30" s="992"/>
      <c r="DY30" s="992"/>
      <c r="DZ30" s="993"/>
      <c r="EA30" s="197"/>
    </row>
    <row r="31" spans="1:131" s="198" customFormat="1" ht="26.25" customHeight="1">
      <c r="A31" s="217">
        <v>4</v>
      </c>
      <c r="B31" s="1036" t="s">
        <v>387</v>
      </c>
      <c r="C31" s="1037"/>
      <c r="D31" s="1037"/>
      <c r="E31" s="1037"/>
      <c r="F31" s="1037"/>
      <c r="G31" s="1037"/>
      <c r="H31" s="1037"/>
      <c r="I31" s="1037"/>
      <c r="J31" s="1037"/>
      <c r="K31" s="1037"/>
      <c r="L31" s="1037"/>
      <c r="M31" s="1037"/>
      <c r="N31" s="1037"/>
      <c r="O31" s="1037"/>
      <c r="P31" s="1038"/>
      <c r="Q31" s="1042">
        <v>31894</v>
      </c>
      <c r="R31" s="1043"/>
      <c r="S31" s="1043"/>
      <c r="T31" s="1043"/>
      <c r="U31" s="1043"/>
      <c r="V31" s="1043">
        <v>26746</v>
      </c>
      <c r="W31" s="1043"/>
      <c r="X31" s="1043"/>
      <c r="Y31" s="1043"/>
      <c r="Z31" s="1043"/>
      <c r="AA31" s="1043">
        <v>5148</v>
      </c>
      <c r="AB31" s="1043"/>
      <c r="AC31" s="1043"/>
      <c r="AD31" s="1043"/>
      <c r="AE31" s="1044"/>
      <c r="AF31" s="1018">
        <v>13960</v>
      </c>
      <c r="AG31" s="1019"/>
      <c r="AH31" s="1019"/>
      <c r="AI31" s="1019"/>
      <c r="AJ31" s="1020"/>
      <c r="AK31" s="976">
        <v>63</v>
      </c>
      <c r="AL31" s="967"/>
      <c r="AM31" s="967"/>
      <c r="AN31" s="967"/>
      <c r="AO31" s="967"/>
      <c r="AP31" s="967">
        <v>60253</v>
      </c>
      <c r="AQ31" s="967"/>
      <c r="AR31" s="967"/>
      <c r="AS31" s="967"/>
      <c r="AT31" s="967"/>
      <c r="AU31" s="967">
        <v>60</v>
      </c>
      <c r="AV31" s="967"/>
      <c r="AW31" s="967"/>
      <c r="AX31" s="967"/>
      <c r="AY31" s="967"/>
      <c r="AZ31" s="1041" t="s">
        <v>541</v>
      </c>
      <c r="BA31" s="1041"/>
      <c r="BB31" s="1041"/>
      <c r="BC31" s="1041"/>
      <c r="BD31" s="1041"/>
      <c r="BE31" s="1031" t="s">
        <v>388</v>
      </c>
      <c r="BF31" s="1031"/>
      <c r="BG31" s="1031"/>
      <c r="BH31" s="1031"/>
      <c r="BI31" s="1032"/>
      <c r="BJ31" s="203"/>
      <c r="BK31" s="203"/>
      <c r="BL31" s="203"/>
      <c r="BM31" s="203"/>
      <c r="BN31" s="203"/>
      <c r="BO31" s="216"/>
      <c r="BP31" s="216"/>
      <c r="BQ31" s="213">
        <v>25</v>
      </c>
      <c r="BR31" s="214"/>
      <c r="BS31" s="1013" t="s">
        <v>574</v>
      </c>
      <c r="BT31" s="1014"/>
      <c r="BU31" s="1014"/>
      <c r="BV31" s="1014"/>
      <c r="BW31" s="1014"/>
      <c r="BX31" s="1014"/>
      <c r="BY31" s="1014"/>
      <c r="BZ31" s="1014"/>
      <c r="CA31" s="1014"/>
      <c r="CB31" s="1014"/>
      <c r="CC31" s="1014"/>
      <c r="CD31" s="1014"/>
      <c r="CE31" s="1014"/>
      <c r="CF31" s="1014"/>
      <c r="CG31" s="1015"/>
      <c r="CH31" s="988">
        <v>36</v>
      </c>
      <c r="CI31" s="989"/>
      <c r="CJ31" s="989"/>
      <c r="CK31" s="989"/>
      <c r="CL31" s="990"/>
      <c r="CM31" s="988">
        <v>202</v>
      </c>
      <c r="CN31" s="989"/>
      <c r="CO31" s="989"/>
      <c r="CP31" s="989"/>
      <c r="CQ31" s="990"/>
      <c r="CR31" s="988" t="s">
        <v>577</v>
      </c>
      <c r="CS31" s="989"/>
      <c r="CT31" s="989"/>
      <c r="CU31" s="989"/>
      <c r="CV31" s="990"/>
      <c r="CW31" s="988">
        <v>368</v>
      </c>
      <c r="CX31" s="989"/>
      <c r="CY31" s="989"/>
      <c r="CZ31" s="989"/>
      <c r="DA31" s="990"/>
      <c r="DB31" s="988" t="s">
        <v>577</v>
      </c>
      <c r="DC31" s="989"/>
      <c r="DD31" s="989"/>
      <c r="DE31" s="989"/>
      <c r="DF31" s="990"/>
      <c r="DG31" s="988" t="s">
        <v>577</v>
      </c>
      <c r="DH31" s="989"/>
      <c r="DI31" s="989"/>
      <c r="DJ31" s="989"/>
      <c r="DK31" s="990"/>
      <c r="DL31" s="988" t="s">
        <v>577</v>
      </c>
      <c r="DM31" s="989"/>
      <c r="DN31" s="989"/>
      <c r="DO31" s="989"/>
      <c r="DP31" s="990"/>
      <c r="DQ31" s="988" t="s">
        <v>577</v>
      </c>
      <c r="DR31" s="989"/>
      <c r="DS31" s="989"/>
      <c r="DT31" s="989"/>
      <c r="DU31" s="990"/>
      <c r="DV31" s="991"/>
      <c r="DW31" s="992"/>
      <c r="DX31" s="992"/>
      <c r="DY31" s="992"/>
      <c r="DZ31" s="993"/>
      <c r="EA31" s="197"/>
    </row>
    <row r="32" spans="1:131" s="198" customFormat="1" ht="26.25" customHeight="1">
      <c r="A32" s="217">
        <v>5</v>
      </c>
      <c r="B32" s="1036" t="s">
        <v>389</v>
      </c>
      <c r="C32" s="1037"/>
      <c r="D32" s="1037"/>
      <c r="E32" s="1037"/>
      <c r="F32" s="1037"/>
      <c r="G32" s="1037"/>
      <c r="H32" s="1037"/>
      <c r="I32" s="1037"/>
      <c r="J32" s="1037"/>
      <c r="K32" s="1037"/>
      <c r="L32" s="1037"/>
      <c r="M32" s="1037"/>
      <c r="N32" s="1037"/>
      <c r="O32" s="1037"/>
      <c r="P32" s="1038"/>
      <c r="Q32" s="1042">
        <v>14638</v>
      </c>
      <c r="R32" s="1043"/>
      <c r="S32" s="1043"/>
      <c r="T32" s="1043"/>
      <c r="U32" s="1043"/>
      <c r="V32" s="1043">
        <v>17116</v>
      </c>
      <c r="W32" s="1043"/>
      <c r="X32" s="1043"/>
      <c r="Y32" s="1043"/>
      <c r="Z32" s="1043"/>
      <c r="AA32" s="1043">
        <v>-2478</v>
      </c>
      <c r="AB32" s="1043"/>
      <c r="AC32" s="1043"/>
      <c r="AD32" s="1043"/>
      <c r="AE32" s="1044"/>
      <c r="AF32" s="1018">
        <v>6850</v>
      </c>
      <c r="AG32" s="1019"/>
      <c r="AH32" s="1019"/>
      <c r="AI32" s="1019"/>
      <c r="AJ32" s="1020"/>
      <c r="AK32" s="976">
        <v>1535</v>
      </c>
      <c r="AL32" s="967"/>
      <c r="AM32" s="967"/>
      <c r="AN32" s="967"/>
      <c r="AO32" s="967"/>
      <c r="AP32" s="967">
        <v>1529</v>
      </c>
      <c r="AQ32" s="967"/>
      <c r="AR32" s="967"/>
      <c r="AS32" s="967"/>
      <c r="AT32" s="967"/>
      <c r="AU32" s="967">
        <v>841</v>
      </c>
      <c r="AV32" s="967"/>
      <c r="AW32" s="967"/>
      <c r="AX32" s="967"/>
      <c r="AY32" s="967"/>
      <c r="AZ32" s="1041" t="s">
        <v>541</v>
      </c>
      <c r="BA32" s="1041"/>
      <c r="BB32" s="1041"/>
      <c r="BC32" s="1041"/>
      <c r="BD32" s="1041"/>
      <c r="BE32" s="1031" t="s">
        <v>388</v>
      </c>
      <c r="BF32" s="1031"/>
      <c r="BG32" s="1031"/>
      <c r="BH32" s="1031"/>
      <c r="BI32" s="1032"/>
      <c r="BJ32" s="203"/>
      <c r="BK32" s="203"/>
      <c r="BL32" s="203"/>
      <c r="BM32" s="203"/>
      <c r="BN32" s="203"/>
      <c r="BO32" s="216"/>
      <c r="BP32" s="216"/>
      <c r="BQ32" s="213">
        <v>26</v>
      </c>
      <c r="BR32" s="214"/>
      <c r="BS32" s="1013" t="s">
        <v>575</v>
      </c>
      <c r="BT32" s="1014"/>
      <c r="BU32" s="1014"/>
      <c r="BV32" s="1014"/>
      <c r="BW32" s="1014"/>
      <c r="BX32" s="1014"/>
      <c r="BY32" s="1014"/>
      <c r="BZ32" s="1014"/>
      <c r="CA32" s="1014"/>
      <c r="CB32" s="1014"/>
      <c r="CC32" s="1014"/>
      <c r="CD32" s="1014"/>
      <c r="CE32" s="1014"/>
      <c r="CF32" s="1014"/>
      <c r="CG32" s="1015"/>
      <c r="CH32" s="988">
        <v>6</v>
      </c>
      <c r="CI32" s="989"/>
      <c r="CJ32" s="989"/>
      <c r="CK32" s="989"/>
      <c r="CL32" s="990"/>
      <c r="CM32" s="988">
        <v>133</v>
      </c>
      <c r="CN32" s="989"/>
      <c r="CO32" s="989"/>
      <c r="CP32" s="989"/>
      <c r="CQ32" s="990"/>
      <c r="CR32" s="988" t="s">
        <v>577</v>
      </c>
      <c r="CS32" s="989"/>
      <c r="CT32" s="989"/>
      <c r="CU32" s="989"/>
      <c r="CV32" s="990"/>
      <c r="CW32" s="988">
        <v>78</v>
      </c>
      <c r="CX32" s="989"/>
      <c r="CY32" s="989"/>
      <c r="CZ32" s="989"/>
      <c r="DA32" s="990"/>
      <c r="DB32" s="988" t="s">
        <v>577</v>
      </c>
      <c r="DC32" s="989"/>
      <c r="DD32" s="989"/>
      <c r="DE32" s="989"/>
      <c r="DF32" s="990"/>
      <c r="DG32" s="988" t="s">
        <v>577</v>
      </c>
      <c r="DH32" s="989"/>
      <c r="DI32" s="989"/>
      <c r="DJ32" s="989"/>
      <c r="DK32" s="990"/>
      <c r="DL32" s="988" t="s">
        <v>578</v>
      </c>
      <c r="DM32" s="989"/>
      <c r="DN32" s="989"/>
      <c r="DO32" s="989"/>
      <c r="DP32" s="990"/>
      <c r="DQ32" s="988" t="s">
        <v>578</v>
      </c>
      <c r="DR32" s="989"/>
      <c r="DS32" s="989"/>
      <c r="DT32" s="989"/>
      <c r="DU32" s="990"/>
      <c r="DV32" s="991"/>
      <c r="DW32" s="992"/>
      <c r="DX32" s="992"/>
      <c r="DY32" s="992"/>
      <c r="DZ32" s="993"/>
      <c r="EA32" s="197"/>
    </row>
    <row r="33" spans="1:131" s="198" customFormat="1" ht="26.25" customHeight="1">
      <c r="A33" s="217">
        <v>6</v>
      </c>
      <c r="B33" s="1036" t="s">
        <v>390</v>
      </c>
      <c r="C33" s="1037"/>
      <c r="D33" s="1037"/>
      <c r="E33" s="1037"/>
      <c r="F33" s="1037"/>
      <c r="G33" s="1037"/>
      <c r="H33" s="1037"/>
      <c r="I33" s="1037"/>
      <c r="J33" s="1037"/>
      <c r="K33" s="1037"/>
      <c r="L33" s="1037"/>
      <c r="M33" s="1037"/>
      <c r="N33" s="1037"/>
      <c r="O33" s="1037"/>
      <c r="P33" s="1038"/>
      <c r="Q33" s="1042">
        <v>22692</v>
      </c>
      <c r="R33" s="1043"/>
      <c r="S33" s="1043"/>
      <c r="T33" s="1043"/>
      <c r="U33" s="1043"/>
      <c r="V33" s="1043">
        <v>22532</v>
      </c>
      <c r="W33" s="1043"/>
      <c r="X33" s="1043"/>
      <c r="Y33" s="1043"/>
      <c r="Z33" s="1043"/>
      <c r="AA33" s="1043">
        <v>160</v>
      </c>
      <c r="AB33" s="1043"/>
      <c r="AC33" s="1043"/>
      <c r="AD33" s="1043"/>
      <c r="AE33" s="1044"/>
      <c r="AF33" s="1018">
        <v>1229</v>
      </c>
      <c r="AG33" s="1019"/>
      <c r="AH33" s="1019"/>
      <c r="AI33" s="1019"/>
      <c r="AJ33" s="1020"/>
      <c r="AK33" s="976">
        <v>4581</v>
      </c>
      <c r="AL33" s="967"/>
      <c r="AM33" s="967"/>
      <c r="AN33" s="967"/>
      <c r="AO33" s="967"/>
      <c r="AP33" s="967">
        <v>176303</v>
      </c>
      <c r="AQ33" s="967"/>
      <c r="AR33" s="967"/>
      <c r="AS33" s="967"/>
      <c r="AT33" s="967"/>
      <c r="AU33" s="967">
        <v>59238</v>
      </c>
      <c r="AV33" s="967"/>
      <c r="AW33" s="967"/>
      <c r="AX33" s="967"/>
      <c r="AY33" s="967"/>
      <c r="AZ33" s="1041" t="s">
        <v>542</v>
      </c>
      <c r="BA33" s="1041"/>
      <c r="BB33" s="1041"/>
      <c r="BC33" s="1041"/>
      <c r="BD33" s="1041"/>
      <c r="BE33" s="1031" t="s">
        <v>388</v>
      </c>
      <c r="BF33" s="1031"/>
      <c r="BG33" s="1031"/>
      <c r="BH33" s="1031"/>
      <c r="BI33" s="1032"/>
      <c r="BJ33" s="203"/>
      <c r="BK33" s="203"/>
      <c r="BL33" s="203"/>
      <c r="BM33" s="203"/>
      <c r="BN33" s="203"/>
      <c r="BO33" s="216"/>
      <c r="BP33" s="216"/>
      <c r="BQ33" s="213">
        <v>27</v>
      </c>
      <c r="BR33" s="214"/>
      <c r="BS33" s="1013" t="s">
        <v>576</v>
      </c>
      <c r="BT33" s="1014"/>
      <c r="BU33" s="1014"/>
      <c r="BV33" s="1014"/>
      <c r="BW33" s="1014"/>
      <c r="BX33" s="1014"/>
      <c r="BY33" s="1014"/>
      <c r="BZ33" s="1014"/>
      <c r="CA33" s="1014"/>
      <c r="CB33" s="1014"/>
      <c r="CC33" s="1014"/>
      <c r="CD33" s="1014"/>
      <c r="CE33" s="1014"/>
      <c r="CF33" s="1014"/>
      <c r="CG33" s="1015"/>
      <c r="CH33" s="988">
        <v>27</v>
      </c>
      <c r="CI33" s="989"/>
      <c r="CJ33" s="989"/>
      <c r="CK33" s="989"/>
      <c r="CL33" s="990"/>
      <c r="CM33" s="988">
        <v>92</v>
      </c>
      <c r="CN33" s="989"/>
      <c r="CO33" s="989"/>
      <c r="CP33" s="989"/>
      <c r="CQ33" s="990"/>
      <c r="CR33" s="988" t="s">
        <v>577</v>
      </c>
      <c r="CS33" s="989"/>
      <c r="CT33" s="989"/>
      <c r="CU33" s="989"/>
      <c r="CV33" s="990"/>
      <c r="CW33" s="988">
        <v>103</v>
      </c>
      <c r="CX33" s="989"/>
      <c r="CY33" s="989"/>
      <c r="CZ33" s="989"/>
      <c r="DA33" s="990"/>
      <c r="DB33" s="988" t="s">
        <v>577</v>
      </c>
      <c r="DC33" s="989"/>
      <c r="DD33" s="989"/>
      <c r="DE33" s="989"/>
      <c r="DF33" s="990"/>
      <c r="DG33" s="988" t="s">
        <v>577</v>
      </c>
      <c r="DH33" s="989"/>
      <c r="DI33" s="989"/>
      <c r="DJ33" s="989"/>
      <c r="DK33" s="990"/>
      <c r="DL33" s="988" t="s">
        <v>577</v>
      </c>
      <c r="DM33" s="989"/>
      <c r="DN33" s="989"/>
      <c r="DO33" s="989"/>
      <c r="DP33" s="990"/>
      <c r="DQ33" s="988" t="s">
        <v>577</v>
      </c>
      <c r="DR33" s="989"/>
      <c r="DS33" s="989"/>
      <c r="DT33" s="989"/>
      <c r="DU33" s="990"/>
      <c r="DV33" s="991"/>
      <c r="DW33" s="992"/>
      <c r="DX33" s="992"/>
      <c r="DY33" s="992"/>
      <c r="DZ33" s="993"/>
      <c r="EA33" s="197"/>
    </row>
    <row r="34" spans="1:131" s="198" customFormat="1" ht="26.25" customHeight="1">
      <c r="A34" s="217">
        <v>7</v>
      </c>
      <c r="B34" s="1036" t="s">
        <v>391</v>
      </c>
      <c r="C34" s="1037"/>
      <c r="D34" s="1037"/>
      <c r="E34" s="1037"/>
      <c r="F34" s="1037"/>
      <c r="G34" s="1037"/>
      <c r="H34" s="1037"/>
      <c r="I34" s="1037"/>
      <c r="J34" s="1037"/>
      <c r="K34" s="1037"/>
      <c r="L34" s="1037"/>
      <c r="M34" s="1037"/>
      <c r="N34" s="1037"/>
      <c r="O34" s="1037"/>
      <c r="P34" s="1038"/>
      <c r="Q34" s="1042">
        <v>381</v>
      </c>
      <c r="R34" s="1043"/>
      <c r="S34" s="1043"/>
      <c r="T34" s="1043"/>
      <c r="U34" s="1043"/>
      <c r="V34" s="1043">
        <v>381</v>
      </c>
      <c r="W34" s="1043"/>
      <c r="X34" s="1043"/>
      <c r="Y34" s="1043"/>
      <c r="Z34" s="1043"/>
      <c r="AA34" s="1043" t="s">
        <v>581</v>
      </c>
      <c r="AB34" s="1043"/>
      <c r="AC34" s="1043"/>
      <c r="AD34" s="1043"/>
      <c r="AE34" s="1044"/>
      <c r="AF34" s="1018" t="s">
        <v>113</v>
      </c>
      <c r="AG34" s="1019"/>
      <c r="AH34" s="1019"/>
      <c r="AI34" s="1019"/>
      <c r="AJ34" s="1020"/>
      <c r="AK34" s="976">
        <v>213</v>
      </c>
      <c r="AL34" s="967"/>
      <c r="AM34" s="967"/>
      <c r="AN34" s="967"/>
      <c r="AO34" s="967"/>
      <c r="AP34" s="967" t="s">
        <v>577</v>
      </c>
      <c r="AQ34" s="967"/>
      <c r="AR34" s="967"/>
      <c r="AS34" s="967"/>
      <c r="AT34" s="967"/>
      <c r="AU34" s="967" t="s">
        <v>577</v>
      </c>
      <c r="AV34" s="967"/>
      <c r="AW34" s="967"/>
      <c r="AX34" s="967"/>
      <c r="AY34" s="967"/>
      <c r="AZ34" s="1041" t="s">
        <v>541</v>
      </c>
      <c r="BA34" s="1041"/>
      <c r="BB34" s="1041"/>
      <c r="BC34" s="1041"/>
      <c r="BD34" s="1041"/>
      <c r="BE34" s="1031" t="s">
        <v>392</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393</v>
      </c>
      <c r="C35" s="1037"/>
      <c r="D35" s="1037"/>
      <c r="E35" s="1037"/>
      <c r="F35" s="1037"/>
      <c r="G35" s="1037"/>
      <c r="H35" s="1037"/>
      <c r="I35" s="1037"/>
      <c r="J35" s="1037"/>
      <c r="K35" s="1037"/>
      <c r="L35" s="1037"/>
      <c r="M35" s="1037"/>
      <c r="N35" s="1037"/>
      <c r="O35" s="1037"/>
      <c r="P35" s="1038"/>
      <c r="Q35" s="1042">
        <v>3243</v>
      </c>
      <c r="R35" s="1043"/>
      <c r="S35" s="1043"/>
      <c r="T35" s="1043"/>
      <c r="U35" s="1043"/>
      <c r="V35" s="1043">
        <v>3016</v>
      </c>
      <c r="W35" s="1043"/>
      <c r="X35" s="1043"/>
      <c r="Y35" s="1043"/>
      <c r="Z35" s="1043"/>
      <c r="AA35" s="1043">
        <v>227</v>
      </c>
      <c r="AB35" s="1043"/>
      <c r="AC35" s="1043"/>
      <c r="AD35" s="1043"/>
      <c r="AE35" s="1044"/>
      <c r="AF35" s="1018" t="s">
        <v>113</v>
      </c>
      <c r="AG35" s="1019"/>
      <c r="AH35" s="1019"/>
      <c r="AI35" s="1019"/>
      <c r="AJ35" s="1020"/>
      <c r="AK35" s="976">
        <v>2679</v>
      </c>
      <c r="AL35" s="967"/>
      <c r="AM35" s="967"/>
      <c r="AN35" s="967"/>
      <c r="AO35" s="967"/>
      <c r="AP35" s="967">
        <v>8394</v>
      </c>
      <c r="AQ35" s="967"/>
      <c r="AR35" s="967"/>
      <c r="AS35" s="967"/>
      <c r="AT35" s="967"/>
      <c r="AU35" s="967">
        <v>9104</v>
      </c>
      <c r="AV35" s="967"/>
      <c r="AW35" s="967"/>
      <c r="AX35" s="967"/>
      <c r="AY35" s="967"/>
      <c r="AZ35" s="1041" t="s">
        <v>543</v>
      </c>
      <c r="BA35" s="1041"/>
      <c r="BB35" s="1041"/>
      <c r="BC35" s="1041"/>
      <c r="BD35" s="1041"/>
      <c r="BE35" s="1031" t="s">
        <v>392</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394</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372</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25094</v>
      </c>
      <c r="AG63" s="955"/>
      <c r="AH63" s="955"/>
      <c r="AI63" s="955"/>
      <c r="AJ63" s="1029"/>
      <c r="AK63" s="1030"/>
      <c r="AL63" s="959"/>
      <c r="AM63" s="959"/>
      <c r="AN63" s="959"/>
      <c r="AO63" s="959"/>
      <c r="AP63" s="955">
        <v>246479</v>
      </c>
      <c r="AQ63" s="955"/>
      <c r="AR63" s="955"/>
      <c r="AS63" s="955"/>
      <c r="AT63" s="955"/>
      <c r="AU63" s="955">
        <v>69243</v>
      </c>
      <c r="AV63" s="955"/>
      <c r="AW63" s="955"/>
      <c r="AX63" s="955"/>
      <c r="AY63" s="955"/>
      <c r="AZ63" s="1024"/>
      <c r="BA63" s="1024"/>
      <c r="BB63" s="1024"/>
      <c r="BC63" s="1024"/>
      <c r="BD63" s="1024"/>
      <c r="BE63" s="956"/>
      <c r="BF63" s="956"/>
      <c r="BG63" s="956"/>
      <c r="BH63" s="956"/>
      <c r="BI63" s="957"/>
      <c r="BJ63" s="1025" t="s">
        <v>113</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397</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398</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406</v>
      </c>
      <c r="R68" s="985"/>
      <c r="S68" s="985"/>
      <c r="T68" s="985"/>
      <c r="U68" s="986"/>
      <c r="V68" s="987">
        <v>392</v>
      </c>
      <c r="W68" s="985"/>
      <c r="X68" s="985"/>
      <c r="Y68" s="985"/>
      <c r="Z68" s="986"/>
      <c r="AA68" s="987">
        <v>14</v>
      </c>
      <c r="AB68" s="985"/>
      <c r="AC68" s="985"/>
      <c r="AD68" s="985"/>
      <c r="AE68" s="986"/>
      <c r="AF68" s="987">
        <v>14</v>
      </c>
      <c r="AG68" s="985"/>
      <c r="AH68" s="985"/>
      <c r="AI68" s="985"/>
      <c r="AJ68" s="986"/>
      <c r="AK68" s="978" t="s">
        <v>577</v>
      </c>
      <c r="AL68" s="978"/>
      <c r="AM68" s="978"/>
      <c r="AN68" s="978"/>
      <c r="AO68" s="978"/>
      <c r="AP68" s="978" t="s">
        <v>577</v>
      </c>
      <c r="AQ68" s="978"/>
      <c r="AR68" s="978"/>
      <c r="AS68" s="978"/>
      <c r="AT68" s="978"/>
      <c r="AU68" s="978" t="s">
        <v>577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4">
        <v>67993</v>
      </c>
      <c r="R69" s="975"/>
      <c r="S69" s="975"/>
      <c r="T69" s="975"/>
      <c r="U69" s="976"/>
      <c r="V69" s="977">
        <v>65289</v>
      </c>
      <c r="W69" s="975"/>
      <c r="X69" s="975"/>
      <c r="Y69" s="975"/>
      <c r="Z69" s="976"/>
      <c r="AA69" s="977">
        <v>2704</v>
      </c>
      <c r="AB69" s="975"/>
      <c r="AC69" s="975"/>
      <c r="AD69" s="975"/>
      <c r="AE69" s="976"/>
      <c r="AF69" s="977">
        <v>2704</v>
      </c>
      <c r="AG69" s="975"/>
      <c r="AH69" s="975"/>
      <c r="AI69" s="975"/>
      <c r="AJ69" s="976"/>
      <c r="AK69" s="967" t="s">
        <v>577</v>
      </c>
      <c r="AL69" s="967"/>
      <c r="AM69" s="967"/>
      <c r="AN69" s="967"/>
      <c r="AO69" s="967"/>
      <c r="AP69" s="967" t="s">
        <v>578</v>
      </c>
      <c r="AQ69" s="967"/>
      <c r="AR69" s="967"/>
      <c r="AS69" s="967"/>
      <c r="AT69" s="967"/>
      <c r="AU69" s="967" t="s">
        <v>577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4">
        <v>35521</v>
      </c>
      <c r="R70" s="975"/>
      <c r="S70" s="975"/>
      <c r="T70" s="975"/>
      <c r="U70" s="976"/>
      <c r="V70" s="977">
        <v>35450</v>
      </c>
      <c r="W70" s="975"/>
      <c r="X70" s="975"/>
      <c r="Y70" s="975"/>
      <c r="Z70" s="976"/>
      <c r="AA70" s="977">
        <v>71</v>
      </c>
      <c r="AB70" s="975"/>
      <c r="AC70" s="975"/>
      <c r="AD70" s="975"/>
      <c r="AE70" s="976"/>
      <c r="AF70" s="977">
        <v>71</v>
      </c>
      <c r="AG70" s="975"/>
      <c r="AH70" s="975"/>
      <c r="AI70" s="975"/>
      <c r="AJ70" s="976"/>
      <c r="AK70" s="967" t="s">
        <v>577</v>
      </c>
      <c r="AL70" s="967"/>
      <c r="AM70" s="967"/>
      <c r="AN70" s="967"/>
      <c r="AO70" s="967"/>
      <c r="AP70" s="967" t="s">
        <v>577</v>
      </c>
      <c r="AQ70" s="967"/>
      <c r="AR70" s="967"/>
      <c r="AS70" s="967"/>
      <c r="AT70" s="967"/>
      <c r="AU70" s="967" t="s">
        <v>579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4">
        <v>1408</v>
      </c>
      <c r="R71" s="975"/>
      <c r="S71" s="975"/>
      <c r="T71" s="975"/>
      <c r="U71" s="976"/>
      <c r="V71" s="977">
        <v>1385</v>
      </c>
      <c r="W71" s="975"/>
      <c r="X71" s="975"/>
      <c r="Y71" s="975"/>
      <c r="Z71" s="976"/>
      <c r="AA71" s="977">
        <v>23</v>
      </c>
      <c r="AB71" s="975"/>
      <c r="AC71" s="975"/>
      <c r="AD71" s="975"/>
      <c r="AE71" s="976"/>
      <c r="AF71" s="977">
        <v>23</v>
      </c>
      <c r="AG71" s="975"/>
      <c r="AH71" s="975"/>
      <c r="AI71" s="975"/>
      <c r="AJ71" s="976"/>
      <c r="AK71" s="967">
        <v>47</v>
      </c>
      <c r="AL71" s="967"/>
      <c r="AM71" s="967"/>
      <c r="AN71" s="967"/>
      <c r="AO71" s="967"/>
      <c r="AP71" s="967" t="s">
        <v>577</v>
      </c>
      <c r="AQ71" s="967"/>
      <c r="AR71" s="967"/>
      <c r="AS71" s="967"/>
      <c r="AT71" s="967"/>
      <c r="AU71" s="967" t="s">
        <v>579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4">
        <v>600986</v>
      </c>
      <c r="R72" s="975"/>
      <c r="S72" s="975"/>
      <c r="T72" s="975"/>
      <c r="U72" s="976"/>
      <c r="V72" s="977">
        <v>579982</v>
      </c>
      <c r="W72" s="975"/>
      <c r="X72" s="975"/>
      <c r="Y72" s="975"/>
      <c r="Z72" s="976"/>
      <c r="AA72" s="977">
        <v>21004</v>
      </c>
      <c r="AB72" s="975"/>
      <c r="AC72" s="975"/>
      <c r="AD72" s="975"/>
      <c r="AE72" s="976"/>
      <c r="AF72" s="977">
        <v>21004</v>
      </c>
      <c r="AG72" s="975"/>
      <c r="AH72" s="975"/>
      <c r="AI72" s="975"/>
      <c r="AJ72" s="976"/>
      <c r="AK72" s="967">
        <v>163</v>
      </c>
      <c r="AL72" s="967"/>
      <c r="AM72" s="967"/>
      <c r="AN72" s="967"/>
      <c r="AO72" s="967"/>
      <c r="AP72" s="967" t="s">
        <v>579</v>
      </c>
      <c r="AQ72" s="967"/>
      <c r="AR72" s="967"/>
      <c r="AS72" s="967"/>
      <c r="AT72" s="967"/>
      <c r="AU72" s="967" t="s">
        <v>579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23816</v>
      </c>
      <c r="AG88" s="955"/>
      <c r="AH88" s="955"/>
      <c r="AI88" s="955"/>
      <c r="AJ88" s="955"/>
      <c r="AK88" s="959"/>
      <c r="AL88" s="959"/>
      <c r="AM88" s="959"/>
      <c r="AN88" s="959"/>
      <c r="AO88" s="959"/>
      <c r="AP88" s="955" t="s">
        <v>582</v>
      </c>
      <c r="AQ88" s="955"/>
      <c r="AR88" s="955"/>
      <c r="AS88" s="955"/>
      <c r="AT88" s="955"/>
      <c r="AU88" s="955" t="s">
        <v>582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10802</v>
      </c>
      <c r="CS102" s="947"/>
      <c r="CT102" s="947"/>
      <c r="CU102" s="947"/>
      <c r="CV102" s="948"/>
      <c r="CW102" s="946">
        <v>4806</v>
      </c>
      <c r="CX102" s="947"/>
      <c r="CY102" s="947"/>
      <c r="CZ102" s="947"/>
      <c r="DA102" s="948"/>
      <c r="DB102" s="946">
        <v>2577</v>
      </c>
      <c r="DC102" s="947"/>
      <c r="DD102" s="947"/>
      <c r="DE102" s="947"/>
      <c r="DF102" s="948"/>
      <c r="DG102" s="946" t="s">
        <v>577</v>
      </c>
      <c r="DH102" s="947"/>
      <c r="DI102" s="947"/>
      <c r="DJ102" s="947"/>
      <c r="DK102" s="948"/>
      <c r="DL102" s="946">
        <v>14</v>
      </c>
      <c r="DM102" s="947"/>
      <c r="DN102" s="947"/>
      <c r="DO102" s="947"/>
      <c r="DP102" s="948"/>
      <c r="DQ102" s="946">
        <v>131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43202432</v>
      </c>
      <c r="AB110" s="873"/>
      <c r="AC110" s="873"/>
      <c r="AD110" s="873"/>
      <c r="AE110" s="874"/>
      <c r="AF110" s="875">
        <v>44127604</v>
      </c>
      <c r="AG110" s="873"/>
      <c r="AH110" s="873"/>
      <c r="AI110" s="873"/>
      <c r="AJ110" s="874"/>
      <c r="AK110" s="875">
        <v>44301133</v>
      </c>
      <c r="AL110" s="873"/>
      <c r="AM110" s="873"/>
      <c r="AN110" s="873"/>
      <c r="AO110" s="874"/>
      <c r="AP110" s="876">
        <v>20.3</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433626075</v>
      </c>
      <c r="BR110" s="800"/>
      <c r="BS110" s="800"/>
      <c r="BT110" s="800"/>
      <c r="BU110" s="800"/>
      <c r="BV110" s="800">
        <v>439225544</v>
      </c>
      <c r="BW110" s="800"/>
      <c r="BX110" s="800"/>
      <c r="BY110" s="800"/>
      <c r="BZ110" s="800"/>
      <c r="CA110" s="800">
        <v>449470172</v>
      </c>
      <c r="CB110" s="800"/>
      <c r="CC110" s="800"/>
      <c r="CD110" s="800"/>
      <c r="CE110" s="800"/>
      <c r="CF110" s="861">
        <v>206.4</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3050283</v>
      </c>
      <c r="DH110" s="800"/>
      <c r="DI110" s="800"/>
      <c r="DJ110" s="800"/>
      <c r="DK110" s="800"/>
      <c r="DL110" s="800">
        <v>2774375</v>
      </c>
      <c r="DM110" s="800"/>
      <c r="DN110" s="800"/>
      <c r="DO110" s="800"/>
      <c r="DP110" s="800"/>
      <c r="DQ110" s="800">
        <v>2492371</v>
      </c>
      <c r="DR110" s="800"/>
      <c r="DS110" s="800"/>
      <c r="DT110" s="800"/>
      <c r="DU110" s="800"/>
      <c r="DV110" s="801">
        <v>1.1000000000000001</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324</v>
      </c>
      <c r="AB111" s="909"/>
      <c r="AC111" s="909"/>
      <c r="AD111" s="909"/>
      <c r="AE111" s="910"/>
      <c r="AF111" s="911" t="s">
        <v>324</v>
      </c>
      <c r="AG111" s="909"/>
      <c r="AH111" s="909"/>
      <c r="AI111" s="909"/>
      <c r="AJ111" s="910"/>
      <c r="AK111" s="911" t="s">
        <v>324</v>
      </c>
      <c r="AL111" s="909"/>
      <c r="AM111" s="909"/>
      <c r="AN111" s="909"/>
      <c r="AO111" s="910"/>
      <c r="AP111" s="912" t="s">
        <v>324</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3050283</v>
      </c>
      <c r="BR111" s="771"/>
      <c r="BS111" s="771"/>
      <c r="BT111" s="771"/>
      <c r="BU111" s="771"/>
      <c r="BV111" s="771">
        <v>2774375</v>
      </c>
      <c r="BW111" s="771"/>
      <c r="BX111" s="771"/>
      <c r="BY111" s="771"/>
      <c r="BZ111" s="771"/>
      <c r="CA111" s="771">
        <v>2492371</v>
      </c>
      <c r="CB111" s="771"/>
      <c r="CC111" s="771"/>
      <c r="CD111" s="771"/>
      <c r="CE111" s="771"/>
      <c r="CF111" s="848">
        <v>1.1000000000000001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324</v>
      </c>
      <c r="DH111" s="771"/>
      <c r="DI111" s="771"/>
      <c r="DJ111" s="771"/>
      <c r="DK111" s="771"/>
      <c r="DL111" s="771" t="s">
        <v>324</v>
      </c>
      <c r="DM111" s="771"/>
      <c r="DN111" s="771"/>
      <c r="DO111" s="771"/>
      <c r="DP111" s="771"/>
      <c r="DQ111" s="771" t="s">
        <v>324</v>
      </c>
      <c r="DR111" s="771"/>
      <c r="DS111" s="771"/>
      <c r="DT111" s="771"/>
      <c r="DU111" s="771"/>
      <c r="DV111" s="823" t="s">
        <v>324</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3000000</v>
      </c>
      <c r="AB112" s="784"/>
      <c r="AC112" s="784"/>
      <c r="AD112" s="784"/>
      <c r="AE112" s="785"/>
      <c r="AF112" s="786">
        <v>3333333</v>
      </c>
      <c r="AG112" s="784"/>
      <c r="AH112" s="784"/>
      <c r="AI112" s="784"/>
      <c r="AJ112" s="785"/>
      <c r="AK112" s="786">
        <v>3333333</v>
      </c>
      <c r="AL112" s="784"/>
      <c r="AM112" s="784"/>
      <c r="AN112" s="784"/>
      <c r="AO112" s="785"/>
      <c r="AP112" s="754">
        <v>1.5</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81172746</v>
      </c>
      <c r="BR112" s="771"/>
      <c r="BS112" s="771"/>
      <c r="BT112" s="771"/>
      <c r="BU112" s="771"/>
      <c r="BV112" s="771">
        <v>78845161</v>
      </c>
      <c r="BW112" s="771"/>
      <c r="BX112" s="771"/>
      <c r="BY112" s="771"/>
      <c r="BZ112" s="771"/>
      <c r="CA112" s="771">
        <v>69242520</v>
      </c>
      <c r="CB112" s="771"/>
      <c r="CC112" s="771"/>
      <c r="CD112" s="771"/>
      <c r="CE112" s="771"/>
      <c r="CF112" s="848">
        <v>31.8</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6577627</v>
      </c>
      <c r="AB113" s="909"/>
      <c r="AC113" s="909"/>
      <c r="AD113" s="909"/>
      <c r="AE113" s="910"/>
      <c r="AF113" s="911">
        <v>6580369</v>
      </c>
      <c r="AG113" s="909"/>
      <c r="AH113" s="909"/>
      <c r="AI113" s="909"/>
      <c r="AJ113" s="910"/>
      <c r="AK113" s="911">
        <v>5417499</v>
      </c>
      <c r="AL113" s="909"/>
      <c r="AM113" s="909"/>
      <c r="AN113" s="909"/>
      <c r="AO113" s="910"/>
      <c r="AP113" s="912">
        <v>2.5</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63101152</v>
      </c>
      <c r="BR114" s="771"/>
      <c r="BS114" s="771"/>
      <c r="BT114" s="771"/>
      <c r="BU114" s="771"/>
      <c r="BV114" s="771">
        <v>56871740</v>
      </c>
      <c r="BW114" s="771"/>
      <c r="BX114" s="771"/>
      <c r="BY114" s="771"/>
      <c r="BZ114" s="771"/>
      <c r="CA114" s="771">
        <v>55992804</v>
      </c>
      <c r="CB114" s="771"/>
      <c r="CC114" s="771"/>
      <c r="CD114" s="771"/>
      <c r="CE114" s="771"/>
      <c r="CF114" s="848">
        <v>25.7</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341905</v>
      </c>
      <c r="AB115" s="909"/>
      <c r="AC115" s="909"/>
      <c r="AD115" s="909"/>
      <c r="AE115" s="910"/>
      <c r="AF115" s="911">
        <v>342781</v>
      </c>
      <c r="AG115" s="909"/>
      <c r="AH115" s="909"/>
      <c r="AI115" s="909"/>
      <c r="AJ115" s="910"/>
      <c r="AK115" s="911">
        <v>1759778</v>
      </c>
      <c r="AL115" s="909"/>
      <c r="AM115" s="909"/>
      <c r="AN115" s="909"/>
      <c r="AO115" s="910"/>
      <c r="AP115" s="912">
        <v>0.8</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1847474</v>
      </c>
      <c r="BR115" s="771"/>
      <c r="BS115" s="771"/>
      <c r="BT115" s="771"/>
      <c r="BU115" s="771"/>
      <c r="BV115" s="771">
        <v>1295400</v>
      </c>
      <c r="BW115" s="771"/>
      <c r="BX115" s="771"/>
      <c r="BY115" s="771"/>
      <c r="BZ115" s="771"/>
      <c r="CA115" s="771">
        <v>183945</v>
      </c>
      <c r="CB115" s="771"/>
      <c r="CC115" s="771"/>
      <c r="CD115" s="771"/>
      <c r="CE115" s="771"/>
      <c r="CF115" s="848">
        <v>0.1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53121964</v>
      </c>
      <c r="AB117" s="895"/>
      <c r="AC117" s="895"/>
      <c r="AD117" s="895"/>
      <c r="AE117" s="896"/>
      <c r="AF117" s="898">
        <v>54384087</v>
      </c>
      <c r="AG117" s="895"/>
      <c r="AH117" s="895"/>
      <c r="AI117" s="895"/>
      <c r="AJ117" s="896"/>
      <c r="AK117" s="898">
        <v>54811743</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582797730</v>
      </c>
      <c r="BR118" s="858"/>
      <c r="BS118" s="858"/>
      <c r="BT118" s="858"/>
      <c r="BU118" s="858"/>
      <c r="BV118" s="858">
        <v>579012220</v>
      </c>
      <c r="BW118" s="858"/>
      <c r="BX118" s="858"/>
      <c r="BY118" s="858"/>
      <c r="BZ118" s="858"/>
      <c r="CA118" s="858">
        <v>577381812</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337151</v>
      </c>
      <c r="AB119" s="873"/>
      <c r="AC119" s="873"/>
      <c r="AD119" s="873"/>
      <c r="AE119" s="874"/>
      <c r="AF119" s="875">
        <v>337435</v>
      </c>
      <c r="AG119" s="873"/>
      <c r="AH119" s="873"/>
      <c r="AI119" s="873"/>
      <c r="AJ119" s="874"/>
      <c r="AK119" s="875">
        <v>337725</v>
      </c>
      <c r="AL119" s="873"/>
      <c r="AM119" s="873"/>
      <c r="AN119" s="873"/>
      <c r="AO119" s="874"/>
      <c r="AP119" s="876">
        <v>0.2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60009056</v>
      </c>
      <c r="BR119" s="800"/>
      <c r="BS119" s="800"/>
      <c r="BT119" s="800"/>
      <c r="BU119" s="800"/>
      <c r="BV119" s="800">
        <v>62198289</v>
      </c>
      <c r="BW119" s="800"/>
      <c r="BX119" s="800"/>
      <c r="BY119" s="800"/>
      <c r="BZ119" s="800"/>
      <c r="CA119" s="800">
        <v>62999375</v>
      </c>
      <c r="CB119" s="800"/>
      <c r="CC119" s="800"/>
      <c r="CD119" s="800"/>
      <c r="CE119" s="800"/>
      <c r="CF119" s="861">
        <v>28.9</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81704722</v>
      </c>
      <c r="BR120" s="771"/>
      <c r="BS120" s="771"/>
      <c r="BT120" s="771"/>
      <c r="BU120" s="771"/>
      <c r="BV120" s="771">
        <v>82399304</v>
      </c>
      <c r="BW120" s="771"/>
      <c r="BX120" s="771"/>
      <c r="BY120" s="771"/>
      <c r="BZ120" s="771"/>
      <c r="CA120" s="771">
        <v>79344322</v>
      </c>
      <c r="CB120" s="771"/>
      <c r="CC120" s="771"/>
      <c r="CD120" s="771"/>
      <c r="CE120" s="771"/>
      <c r="CF120" s="848">
        <v>36.4</v>
      </c>
      <c r="CG120" s="849"/>
      <c r="CH120" s="849"/>
      <c r="CI120" s="849"/>
      <c r="CJ120" s="849"/>
      <c r="CK120" s="850" t="s">
        <v>443</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71376714</v>
      </c>
      <c r="DH120" s="800"/>
      <c r="DI120" s="800"/>
      <c r="DJ120" s="800"/>
      <c r="DK120" s="800"/>
      <c r="DL120" s="800">
        <v>65854523</v>
      </c>
      <c r="DM120" s="800"/>
      <c r="DN120" s="800"/>
      <c r="DO120" s="800"/>
      <c r="DP120" s="800"/>
      <c r="DQ120" s="800">
        <v>59237924</v>
      </c>
      <c r="DR120" s="800"/>
      <c r="DS120" s="800"/>
      <c r="DT120" s="800"/>
      <c r="DU120" s="800"/>
      <c r="DV120" s="801">
        <v>27.2</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366767279</v>
      </c>
      <c r="BR121" s="858"/>
      <c r="BS121" s="858"/>
      <c r="BT121" s="858"/>
      <c r="BU121" s="858"/>
      <c r="BV121" s="858">
        <v>378419557</v>
      </c>
      <c r="BW121" s="858"/>
      <c r="BX121" s="858"/>
      <c r="BY121" s="858"/>
      <c r="BZ121" s="858"/>
      <c r="CA121" s="858">
        <v>376363220</v>
      </c>
      <c r="CB121" s="858"/>
      <c r="CC121" s="858"/>
      <c r="CD121" s="858"/>
      <c r="CE121" s="858"/>
      <c r="CF121" s="859">
        <v>172.8</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4393994</v>
      </c>
      <c r="DH121" s="771"/>
      <c r="DI121" s="771"/>
      <c r="DJ121" s="771"/>
      <c r="DK121" s="771"/>
      <c r="DL121" s="771">
        <v>6084734</v>
      </c>
      <c r="DM121" s="771"/>
      <c r="DN121" s="771"/>
      <c r="DO121" s="771"/>
      <c r="DP121" s="771"/>
      <c r="DQ121" s="771">
        <v>5213262</v>
      </c>
      <c r="DR121" s="771"/>
      <c r="DS121" s="771"/>
      <c r="DT121" s="771"/>
      <c r="DU121" s="771"/>
      <c r="DV121" s="823">
        <v>2.4</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447</v>
      </c>
      <c r="BP122" s="838"/>
      <c r="BQ122" s="839">
        <v>508481057</v>
      </c>
      <c r="BR122" s="840"/>
      <c r="BS122" s="840"/>
      <c r="BT122" s="840"/>
      <c r="BU122" s="840"/>
      <c r="BV122" s="840">
        <v>523017150</v>
      </c>
      <c r="BW122" s="840"/>
      <c r="BX122" s="840"/>
      <c r="BY122" s="840"/>
      <c r="BZ122" s="840"/>
      <c r="CA122" s="840">
        <v>518706917</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2524975</v>
      </c>
      <c r="DH122" s="771"/>
      <c r="DI122" s="771"/>
      <c r="DJ122" s="771"/>
      <c r="DK122" s="771"/>
      <c r="DL122" s="771">
        <v>2923156</v>
      </c>
      <c r="DM122" s="771"/>
      <c r="DN122" s="771"/>
      <c r="DO122" s="771"/>
      <c r="DP122" s="771"/>
      <c r="DQ122" s="771">
        <v>2997142</v>
      </c>
      <c r="DR122" s="771"/>
      <c r="DS122" s="771"/>
      <c r="DT122" s="771"/>
      <c r="DU122" s="771"/>
      <c r="DV122" s="823">
        <v>1.4</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324</v>
      </c>
      <c r="AB123" s="784"/>
      <c r="AC123" s="784"/>
      <c r="AD123" s="784"/>
      <c r="AE123" s="785"/>
      <c r="AF123" s="786" t="s">
        <v>324</v>
      </c>
      <c r="AG123" s="784"/>
      <c r="AH123" s="784"/>
      <c r="AI123" s="784"/>
      <c r="AJ123" s="785"/>
      <c r="AK123" s="786" t="s">
        <v>324</v>
      </c>
      <c r="AL123" s="784"/>
      <c r="AM123" s="784"/>
      <c r="AN123" s="784"/>
      <c r="AO123" s="785"/>
      <c r="AP123" s="754" t="s">
        <v>324</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34.1</v>
      </c>
      <c r="BR123" s="832"/>
      <c r="BS123" s="832"/>
      <c r="BT123" s="832"/>
      <c r="BU123" s="832"/>
      <c r="BV123" s="832">
        <v>25.7</v>
      </c>
      <c r="BW123" s="832"/>
      <c r="BX123" s="832"/>
      <c r="BY123" s="832"/>
      <c r="BZ123" s="832"/>
      <c r="CA123" s="832">
        <v>26.9</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1003914</v>
      </c>
      <c r="DH123" s="784"/>
      <c r="DI123" s="784"/>
      <c r="DJ123" s="784"/>
      <c r="DK123" s="785"/>
      <c r="DL123" s="786">
        <v>913102</v>
      </c>
      <c r="DM123" s="784"/>
      <c r="DN123" s="784"/>
      <c r="DO123" s="784"/>
      <c r="DP123" s="785"/>
      <c r="DQ123" s="786">
        <v>840718</v>
      </c>
      <c r="DR123" s="784"/>
      <c r="DS123" s="784"/>
      <c r="DT123" s="784"/>
      <c r="DU123" s="785"/>
      <c r="DV123" s="754">
        <v>0.4</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v>1414808</v>
      </c>
      <c r="AL124" s="784"/>
      <c r="AM124" s="784"/>
      <c r="AN124" s="784"/>
      <c r="AO124" s="785"/>
      <c r="AP124" s="754">
        <v>0.6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1873149</v>
      </c>
      <c r="DH124" s="717"/>
      <c r="DI124" s="717"/>
      <c r="DJ124" s="717"/>
      <c r="DK124" s="718"/>
      <c r="DL124" s="719">
        <v>913889</v>
      </c>
      <c r="DM124" s="717"/>
      <c r="DN124" s="717"/>
      <c r="DO124" s="717"/>
      <c r="DP124" s="718"/>
      <c r="DQ124" s="719">
        <v>953474</v>
      </c>
      <c r="DR124" s="717"/>
      <c r="DS124" s="717"/>
      <c r="DT124" s="717"/>
      <c r="DU124" s="718"/>
      <c r="DV124" s="807">
        <v>0.4</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4754</v>
      </c>
      <c r="AB127" s="784"/>
      <c r="AC127" s="784"/>
      <c r="AD127" s="784"/>
      <c r="AE127" s="785"/>
      <c r="AF127" s="786">
        <v>5346</v>
      </c>
      <c r="AG127" s="784"/>
      <c r="AH127" s="784"/>
      <c r="AI127" s="784"/>
      <c r="AJ127" s="785"/>
      <c r="AK127" s="786">
        <v>7245</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1847474</v>
      </c>
      <c r="DH127" s="820"/>
      <c r="DI127" s="820"/>
      <c r="DJ127" s="820"/>
      <c r="DK127" s="820"/>
      <c r="DL127" s="820">
        <v>1295400</v>
      </c>
      <c r="DM127" s="820"/>
      <c r="DN127" s="820"/>
      <c r="DO127" s="820"/>
      <c r="DP127" s="820"/>
      <c r="DQ127" s="820">
        <v>183945</v>
      </c>
      <c r="DR127" s="820"/>
      <c r="DS127" s="820"/>
      <c r="DT127" s="820"/>
      <c r="DU127" s="820"/>
      <c r="DV127" s="821">
        <v>0.1</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8667823</v>
      </c>
      <c r="AB128" s="724"/>
      <c r="AC128" s="724"/>
      <c r="AD128" s="724"/>
      <c r="AE128" s="725"/>
      <c r="AF128" s="726">
        <v>11044475</v>
      </c>
      <c r="AG128" s="724"/>
      <c r="AH128" s="724"/>
      <c r="AI128" s="724"/>
      <c r="AJ128" s="725"/>
      <c r="AK128" s="726">
        <v>13075118</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249128960</v>
      </c>
      <c r="AB129" s="784"/>
      <c r="AC129" s="784"/>
      <c r="AD129" s="784"/>
      <c r="AE129" s="785"/>
      <c r="AF129" s="786">
        <v>249057221</v>
      </c>
      <c r="AG129" s="784"/>
      <c r="AH129" s="784"/>
      <c r="AI129" s="784"/>
      <c r="AJ129" s="785"/>
      <c r="AK129" s="786">
        <v>249295975</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5.2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31780674</v>
      </c>
      <c r="AB130" s="784"/>
      <c r="AC130" s="784"/>
      <c r="AD130" s="784"/>
      <c r="AE130" s="785"/>
      <c r="AF130" s="786">
        <v>31681701</v>
      </c>
      <c r="AG130" s="784"/>
      <c r="AH130" s="784"/>
      <c r="AI130" s="784"/>
      <c r="AJ130" s="785"/>
      <c r="AK130" s="786">
        <v>31519691</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26.9</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217348286</v>
      </c>
      <c r="AB131" s="717"/>
      <c r="AC131" s="717"/>
      <c r="AD131" s="717"/>
      <c r="AE131" s="718"/>
      <c r="AF131" s="719">
        <v>217375520</v>
      </c>
      <c r="AG131" s="717"/>
      <c r="AH131" s="717"/>
      <c r="AI131" s="717"/>
      <c r="AJ131" s="718"/>
      <c r="AK131" s="719">
        <v>217776284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5.8309487799999999</v>
      </c>
      <c r="AB132" s="740"/>
      <c r="AC132" s="740"/>
      <c r="AD132" s="740"/>
      <c r="AE132" s="741"/>
      <c r="AF132" s="742">
        <v>5.363028366</v>
      </c>
      <c r="AG132" s="740"/>
      <c r="AH132" s="740"/>
      <c r="AI132" s="740"/>
      <c r="AJ132" s="741"/>
      <c r="AK132" s="742">
        <v>4.6914815709999997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5.4</v>
      </c>
      <c r="AB133" s="749"/>
      <c r="AC133" s="749"/>
      <c r="AD133" s="749"/>
      <c r="AE133" s="750"/>
      <c r="AF133" s="748">
        <v>5.5</v>
      </c>
      <c r="AG133" s="749"/>
      <c r="AH133" s="749"/>
      <c r="AI133" s="749"/>
      <c r="AJ133" s="750"/>
      <c r="AK133" s="748">
        <v>5.2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473</v>
      </c>
      <c r="B5" s="246"/>
      <c r="C5" s="246"/>
      <c r="D5" s="246"/>
      <c r="E5" s="246"/>
      <c r="F5" s="246"/>
      <c r="G5" s="246"/>
      <c r="H5" s="246"/>
      <c r="I5" s="246"/>
      <c r="J5" s="246"/>
      <c r="K5" s="246"/>
      <c r="L5" s="246"/>
      <c r="M5" s="246"/>
      <c r="N5" s="246"/>
      <c r="O5" s="247"/>
    </row>
    <row r="6" spans="1:16" ht="13.2">
      <c r="A6" s="248"/>
      <c r="B6" s="244"/>
      <c r="C6" s="244"/>
      <c r="D6" s="244"/>
      <c r="E6" s="244"/>
      <c r="F6" s="244"/>
      <c r="G6" s="249" t="s">
        <v>474</v>
      </c>
      <c r="H6" s="249"/>
      <c r="I6" s="249"/>
      <c r="J6" s="249"/>
      <c r="K6" s="244"/>
      <c r="L6" s="244"/>
      <c r="M6" s="244"/>
      <c r="N6" s="244"/>
    </row>
    <row r="7" spans="1:16" ht="13.2">
      <c r="A7" s="248"/>
      <c r="B7" s="244"/>
      <c r="C7" s="244"/>
      <c r="D7" s="244"/>
      <c r="E7" s="244"/>
      <c r="F7" s="244"/>
      <c r="G7" s="251"/>
      <c r="H7" s="252"/>
      <c r="I7" s="252"/>
      <c r="J7" s="253"/>
      <c r="K7" s="1122" t="s">
        <v>475</v>
      </c>
      <c r="L7" s="254"/>
      <c r="M7" s="255" t="s">
        <v>476</v>
      </c>
      <c r="N7" s="256"/>
    </row>
    <row r="8" spans="1:16" ht="13.2">
      <c r="A8" s="248"/>
      <c r="B8" s="244"/>
      <c r="C8" s="244"/>
      <c r="D8" s="244"/>
      <c r="E8" s="244"/>
      <c r="F8" s="244"/>
      <c r="G8" s="257"/>
      <c r="H8" s="258"/>
      <c r="I8" s="258"/>
      <c r="J8" s="259"/>
      <c r="K8" s="1123"/>
      <c r="L8" s="260" t="s">
        <v>477</v>
      </c>
      <c r="M8" s="261" t="s">
        <v>478</v>
      </c>
      <c r="N8" s="262" t="s">
        <v>479</v>
      </c>
    </row>
    <row r="9" spans="1:16" ht="13.2">
      <c r="A9" s="248"/>
      <c r="B9" s="244"/>
      <c r="C9" s="244"/>
      <c r="D9" s="244"/>
      <c r="E9" s="244"/>
      <c r="F9" s="244"/>
      <c r="G9" s="1136" t="s">
        <v>480</v>
      </c>
      <c r="H9" s="1137"/>
      <c r="I9" s="1137"/>
      <c r="J9" s="1138"/>
      <c r="K9" s="263">
        <v>72938950</v>
      </c>
      <c r="L9" s="264">
        <v>57848</v>
      </c>
      <c r="M9" s="265">
        <v>63107</v>
      </c>
      <c r="N9" s="266">
        <v>-8.3000000000000007</v>
      </c>
    </row>
    <row r="10" spans="1:16" ht="13.2">
      <c r="A10" s="248"/>
      <c r="B10" s="244"/>
      <c r="C10" s="244"/>
      <c r="D10" s="244"/>
      <c r="E10" s="244"/>
      <c r="F10" s="244"/>
      <c r="G10" s="1136" t="s">
        <v>481</v>
      </c>
      <c r="H10" s="1137"/>
      <c r="I10" s="1137"/>
      <c r="J10" s="1138"/>
      <c r="K10" s="267">
        <v>1231562</v>
      </c>
      <c r="L10" s="268">
        <v>977</v>
      </c>
      <c r="M10" s="269">
        <v>1396</v>
      </c>
      <c r="N10" s="270">
        <v>-30</v>
      </c>
    </row>
    <row r="11" spans="1:16" ht="13.5" customHeight="1">
      <c r="A11" s="248"/>
      <c r="B11" s="244"/>
      <c r="C11" s="244"/>
      <c r="D11" s="244"/>
      <c r="E11" s="244"/>
      <c r="F11" s="244"/>
      <c r="G11" s="1136" t="s">
        <v>482</v>
      </c>
      <c r="H11" s="1137"/>
      <c r="I11" s="1137"/>
      <c r="J11" s="1138"/>
      <c r="K11" s="267" t="s">
        <v>483</v>
      </c>
      <c r="L11" s="268" t="s">
        <v>483</v>
      </c>
      <c r="M11" s="269">
        <v>49</v>
      </c>
      <c r="N11" s="270" t="s">
        <v>483</v>
      </c>
    </row>
    <row r="12" spans="1:16" ht="13.5" customHeight="1">
      <c r="A12" s="248"/>
      <c r="B12" s="244"/>
      <c r="C12" s="244"/>
      <c r="D12" s="244"/>
      <c r="E12" s="244"/>
      <c r="F12" s="244"/>
      <c r="G12" s="1136" t="s">
        <v>484</v>
      </c>
      <c r="H12" s="1137"/>
      <c r="I12" s="1137"/>
      <c r="J12" s="1138"/>
      <c r="K12" s="267">
        <v>1080851</v>
      </c>
      <c r="L12" s="268">
        <v>857</v>
      </c>
      <c r="M12" s="269">
        <v>1372</v>
      </c>
      <c r="N12" s="270">
        <v>-37.5</v>
      </c>
    </row>
    <row r="13" spans="1:16" ht="13.5" customHeight="1">
      <c r="A13" s="248"/>
      <c r="B13" s="244"/>
      <c r="C13" s="244"/>
      <c r="D13" s="244"/>
      <c r="E13" s="244"/>
      <c r="F13" s="244"/>
      <c r="G13" s="1136" t="s">
        <v>485</v>
      </c>
      <c r="H13" s="1137"/>
      <c r="I13" s="1137"/>
      <c r="J13" s="1138"/>
      <c r="K13" s="267" t="s">
        <v>483</v>
      </c>
      <c r="L13" s="268" t="s">
        <v>483</v>
      </c>
      <c r="M13" s="269">
        <v>15</v>
      </c>
      <c r="N13" s="270" t="s">
        <v>483</v>
      </c>
    </row>
    <row r="14" spans="1:16" ht="13.5" customHeight="1">
      <c r="A14" s="248"/>
      <c r="B14" s="244"/>
      <c r="C14" s="244"/>
      <c r="D14" s="244"/>
      <c r="E14" s="244"/>
      <c r="F14" s="244"/>
      <c r="G14" s="1136" t="s">
        <v>486</v>
      </c>
      <c r="H14" s="1137"/>
      <c r="I14" s="1137"/>
      <c r="J14" s="1138"/>
      <c r="K14" s="267">
        <v>1921724</v>
      </c>
      <c r="L14" s="268">
        <v>1524</v>
      </c>
      <c r="M14" s="269">
        <v>1866</v>
      </c>
      <c r="N14" s="270">
        <v>-18.3</v>
      </c>
    </row>
    <row r="15" spans="1:16" ht="13.5" customHeight="1">
      <c r="A15" s="248"/>
      <c r="B15" s="244"/>
      <c r="C15" s="244"/>
      <c r="D15" s="244"/>
      <c r="E15" s="244"/>
      <c r="F15" s="244"/>
      <c r="G15" s="1136" t="s">
        <v>487</v>
      </c>
      <c r="H15" s="1137"/>
      <c r="I15" s="1137"/>
      <c r="J15" s="1138"/>
      <c r="K15" s="267">
        <v>1024837</v>
      </c>
      <c r="L15" s="268">
        <v>813</v>
      </c>
      <c r="M15" s="269">
        <v>1215</v>
      </c>
      <c r="N15" s="270">
        <v>-33.1</v>
      </c>
    </row>
    <row r="16" spans="1:16" ht="13.2">
      <c r="A16" s="248"/>
      <c r="B16" s="244"/>
      <c r="C16" s="244"/>
      <c r="D16" s="244"/>
      <c r="E16" s="244"/>
      <c r="F16" s="244"/>
      <c r="G16" s="1139" t="s">
        <v>488</v>
      </c>
      <c r="H16" s="1140"/>
      <c r="I16" s="1140"/>
      <c r="J16" s="1141"/>
      <c r="K16" s="268">
        <v>-5726346</v>
      </c>
      <c r="L16" s="268">
        <v>-4542</v>
      </c>
      <c r="M16" s="269">
        <v>-5468</v>
      </c>
      <c r="N16" s="270">
        <v>-16.899999999999999</v>
      </c>
    </row>
    <row r="17" spans="1:16" ht="13.2">
      <c r="A17" s="248"/>
      <c r="B17" s="244"/>
      <c r="C17" s="244"/>
      <c r="D17" s="244"/>
      <c r="E17" s="244"/>
      <c r="F17" s="244"/>
      <c r="G17" s="1139" t="s">
        <v>171</v>
      </c>
      <c r="H17" s="1140"/>
      <c r="I17" s="1140"/>
      <c r="J17" s="1141"/>
      <c r="K17" s="268">
        <v>72471578</v>
      </c>
      <c r="L17" s="268">
        <v>57477</v>
      </c>
      <c r="M17" s="269">
        <v>63553</v>
      </c>
      <c r="N17" s="270">
        <v>-9.6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489</v>
      </c>
      <c r="H19" s="244"/>
      <c r="I19" s="244"/>
      <c r="J19" s="244"/>
      <c r="K19" s="244"/>
      <c r="L19" s="244"/>
      <c r="M19" s="244"/>
      <c r="N19" s="244"/>
    </row>
    <row r="20" spans="1:16" ht="13.2">
      <c r="A20" s="248"/>
      <c r="B20" s="244"/>
      <c r="C20" s="244"/>
      <c r="D20" s="244"/>
      <c r="E20" s="244"/>
      <c r="F20" s="244"/>
      <c r="G20" s="272"/>
      <c r="H20" s="273"/>
      <c r="I20" s="273"/>
      <c r="J20" s="274"/>
      <c r="K20" s="275" t="s">
        <v>490</v>
      </c>
      <c r="L20" s="276" t="s">
        <v>491</v>
      </c>
      <c r="M20" s="277" t="s">
        <v>492</v>
      </c>
      <c r="N20" s="278"/>
    </row>
    <row r="21" spans="1:16" s="284" customFormat="1" ht="13.2">
      <c r="A21" s="279"/>
      <c r="B21" s="249"/>
      <c r="C21" s="249"/>
      <c r="D21" s="249"/>
      <c r="E21" s="249"/>
      <c r="F21" s="249"/>
      <c r="G21" s="1133" t="s">
        <v>493</v>
      </c>
      <c r="H21" s="1134"/>
      <c r="I21" s="1134"/>
      <c r="J21" s="1135"/>
      <c r="K21" s="280">
        <v>6.01</v>
      </c>
      <c r="L21" s="281">
        <v>6.55</v>
      </c>
      <c r="M21" s="282">
        <v>-0.54</v>
      </c>
      <c r="N21" s="249"/>
      <c r="O21" s="283"/>
      <c r="P21" s="279"/>
    </row>
    <row r="22" spans="1:16" s="284" customFormat="1" ht="13.2">
      <c r="A22" s="279"/>
      <c r="B22" s="249"/>
      <c r="C22" s="249"/>
      <c r="D22" s="249"/>
      <c r="E22" s="249"/>
      <c r="F22" s="249"/>
      <c r="G22" s="1133" t="s">
        <v>494</v>
      </c>
      <c r="H22" s="1134"/>
      <c r="I22" s="1134"/>
      <c r="J22" s="1135"/>
      <c r="K22" s="285">
        <v>102.8</v>
      </c>
      <c r="L22" s="286">
        <v>101.2</v>
      </c>
      <c r="M22" s="287">
        <v>1.6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22" t="s">
        <v>475</v>
      </c>
      <c r="L30" s="254"/>
      <c r="M30" s="255" t="s">
        <v>476</v>
      </c>
      <c r="N30" s="256"/>
    </row>
    <row r="31" spans="1:16" ht="13.2">
      <c r="A31" s="248"/>
      <c r="B31" s="244"/>
      <c r="C31" s="244"/>
      <c r="D31" s="244"/>
      <c r="E31" s="244"/>
      <c r="F31" s="244"/>
      <c r="G31" s="257"/>
      <c r="H31" s="258"/>
      <c r="I31" s="258"/>
      <c r="J31" s="259"/>
      <c r="K31" s="1123"/>
      <c r="L31" s="260" t="s">
        <v>477</v>
      </c>
      <c r="M31" s="261" t="s">
        <v>478</v>
      </c>
      <c r="N31" s="262" t="s">
        <v>479</v>
      </c>
    </row>
    <row r="32" spans="1:16" ht="27" customHeight="1">
      <c r="A32" s="248"/>
      <c r="B32" s="244"/>
      <c r="C32" s="244"/>
      <c r="D32" s="244"/>
      <c r="E32" s="244"/>
      <c r="F32" s="244"/>
      <c r="G32" s="1124" t="s">
        <v>497</v>
      </c>
      <c r="H32" s="1125"/>
      <c r="I32" s="1125"/>
      <c r="J32" s="1126"/>
      <c r="K32" s="294">
        <v>44301133</v>
      </c>
      <c r="L32" s="294">
        <v>35135</v>
      </c>
      <c r="M32" s="295">
        <v>34659</v>
      </c>
      <c r="N32" s="296">
        <v>1.4</v>
      </c>
    </row>
    <row r="33" spans="1:16" ht="13.5" customHeight="1">
      <c r="A33" s="248"/>
      <c r="B33" s="244"/>
      <c r="C33" s="244"/>
      <c r="D33" s="244"/>
      <c r="E33" s="244"/>
      <c r="F33" s="244"/>
      <c r="G33" s="1124" t="s">
        <v>498</v>
      </c>
      <c r="H33" s="1125"/>
      <c r="I33" s="1125"/>
      <c r="J33" s="1126"/>
      <c r="K33" s="294" t="s">
        <v>483</v>
      </c>
      <c r="L33" s="294" t="s">
        <v>483</v>
      </c>
      <c r="M33" s="295">
        <v>4073</v>
      </c>
      <c r="N33" s="296" t="s">
        <v>483</v>
      </c>
    </row>
    <row r="34" spans="1:16" ht="27" customHeight="1">
      <c r="A34" s="248"/>
      <c r="B34" s="244"/>
      <c r="C34" s="244"/>
      <c r="D34" s="244"/>
      <c r="E34" s="244"/>
      <c r="F34" s="244"/>
      <c r="G34" s="1124" t="s">
        <v>499</v>
      </c>
      <c r="H34" s="1125"/>
      <c r="I34" s="1125"/>
      <c r="J34" s="1126"/>
      <c r="K34" s="294">
        <v>3333333</v>
      </c>
      <c r="L34" s="294">
        <v>2644</v>
      </c>
      <c r="M34" s="295">
        <v>20339</v>
      </c>
      <c r="N34" s="296">
        <v>-87</v>
      </c>
    </row>
    <row r="35" spans="1:16" ht="27" customHeight="1">
      <c r="A35" s="248"/>
      <c r="B35" s="244"/>
      <c r="C35" s="244"/>
      <c r="D35" s="244"/>
      <c r="E35" s="244"/>
      <c r="F35" s="244"/>
      <c r="G35" s="1124" t="s">
        <v>500</v>
      </c>
      <c r="H35" s="1125"/>
      <c r="I35" s="1125"/>
      <c r="J35" s="1126"/>
      <c r="K35" s="294">
        <v>5417499</v>
      </c>
      <c r="L35" s="294">
        <v>4297</v>
      </c>
      <c r="M35" s="295">
        <v>13347</v>
      </c>
      <c r="N35" s="296">
        <v>-67.8</v>
      </c>
    </row>
    <row r="36" spans="1:16" ht="27" customHeight="1">
      <c r="A36" s="248"/>
      <c r="B36" s="244"/>
      <c r="C36" s="244"/>
      <c r="D36" s="244"/>
      <c r="E36" s="244"/>
      <c r="F36" s="244"/>
      <c r="G36" s="1124" t="s">
        <v>501</v>
      </c>
      <c r="H36" s="1125"/>
      <c r="I36" s="1125"/>
      <c r="J36" s="1126"/>
      <c r="K36" s="294" t="s">
        <v>483</v>
      </c>
      <c r="L36" s="294" t="s">
        <v>483</v>
      </c>
      <c r="M36" s="295">
        <v>214</v>
      </c>
      <c r="N36" s="296" t="s">
        <v>483</v>
      </c>
    </row>
    <row r="37" spans="1:16" ht="13.5" customHeight="1">
      <c r="A37" s="248"/>
      <c r="B37" s="244"/>
      <c r="C37" s="244"/>
      <c r="D37" s="244"/>
      <c r="E37" s="244"/>
      <c r="F37" s="244"/>
      <c r="G37" s="1124" t="s">
        <v>502</v>
      </c>
      <c r="H37" s="1125"/>
      <c r="I37" s="1125"/>
      <c r="J37" s="1126"/>
      <c r="K37" s="294">
        <v>1759778</v>
      </c>
      <c r="L37" s="294">
        <v>1396</v>
      </c>
      <c r="M37" s="295">
        <v>1185</v>
      </c>
      <c r="N37" s="296">
        <v>17.8</v>
      </c>
    </row>
    <row r="38" spans="1:16" ht="27" customHeight="1">
      <c r="A38" s="248"/>
      <c r="B38" s="244"/>
      <c r="C38" s="244"/>
      <c r="D38" s="244"/>
      <c r="E38" s="244"/>
      <c r="F38" s="244"/>
      <c r="G38" s="1127" t="s">
        <v>503</v>
      </c>
      <c r="H38" s="1128"/>
      <c r="I38" s="1128"/>
      <c r="J38" s="1129"/>
      <c r="K38" s="297" t="s">
        <v>483</v>
      </c>
      <c r="L38" s="297" t="s">
        <v>483</v>
      </c>
      <c r="M38" s="298">
        <v>8</v>
      </c>
      <c r="N38" s="299" t="s">
        <v>483</v>
      </c>
      <c r="O38" s="293"/>
    </row>
    <row r="39" spans="1:16" ht="13.2">
      <c r="A39" s="248"/>
      <c r="B39" s="244"/>
      <c r="C39" s="244"/>
      <c r="D39" s="244"/>
      <c r="E39" s="244"/>
      <c r="F39" s="244"/>
      <c r="G39" s="1127" t="s">
        <v>504</v>
      </c>
      <c r="H39" s="1128"/>
      <c r="I39" s="1128"/>
      <c r="J39" s="1129"/>
      <c r="K39" s="300">
        <v>-13075118</v>
      </c>
      <c r="L39" s="300">
        <v>-10370</v>
      </c>
      <c r="M39" s="301">
        <v>-16624</v>
      </c>
      <c r="N39" s="302">
        <v>-37.6</v>
      </c>
      <c r="O39" s="293"/>
    </row>
    <row r="40" spans="1:16" ht="27" customHeight="1">
      <c r="A40" s="248"/>
      <c r="B40" s="244"/>
      <c r="C40" s="244"/>
      <c r="D40" s="244"/>
      <c r="E40" s="244"/>
      <c r="F40" s="244"/>
      <c r="G40" s="1124" t="s">
        <v>505</v>
      </c>
      <c r="H40" s="1125"/>
      <c r="I40" s="1125"/>
      <c r="J40" s="1126"/>
      <c r="K40" s="300">
        <v>-31519691</v>
      </c>
      <c r="L40" s="300">
        <v>-24998</v>
      </c>
      <c r="M40" s="301">
        <v>-34764</v>
      </c>
      <c r="N40" s="302">
        <v>-28.1</v>
      </c>
      <c r="O40" s="293"/>
    </row>
    <row r="41" spans="1:16" ht="13.2">
      <c r="A41" s="248"/>
      <c r="B41" s="244"/>
      <c r="C41" s="244"/>
      <c r="D41" s="244"/>
      <c r="E41" s="244"/>
      <c r="F41" s="244"/>
      <c r="G41" s="1130" t="s">
        <v>281</v>
      </c>
      <c r="H41" s="1131"/>
      <c r="I41" s="1131"/>
      <c r="J41" s="1132"/>
      <c r="K41" s="294">
        <v>10216934</v>
      </c>
      <c r="L41" s="300">
        <v>8103</v>
      </c>
      <c r="M41" s="301">
        <v>22437</v>
      </c>
      <c r="N41" s="302">
        <v>-63.9</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7" t="s">
        <v>475</v>
      </c>
      <c r="J49" s="1119" t="s">
        <v>509</v>
      </c>
      <c r="K49" s="1120"/>
      <c r="L49" s="1120"/>
      <c r="M49" s="1120"/>
      <c r="N49" s="1121"/>
    </row>
    <row r="50" spans="1:14" ht="13.2">
      <c r="A50" s="248"/>
      <c r="B50" s="244"/>
      <c r="C50" s="244"/>
      <c r="D50" s="244"/>
      <c r="E50" s="244"/>
      <c r="F50" s="244"/>
      <c r="G50" s="312"/>
      <c r="H50" s="313"/>
      <c r="I50" s="1118"/>
      <c r="J50" s="314" t="s">
        <v>510</v>
      </c>
      <c r="K50" s="315" t="s">
        <v>511</v>
      </c>
      <c r="L50" s="316" t="s">
        <v>512</v>
      </c>
      <c r="M50" s="317" t="s">
        <v>513</v>
      </c>
      <c r="N50" s="318" t="s">
        <v>514</v>
      </c>
    </row>
    <row r="51" spans="1:14" ht="13.2">
      <c r="A51" s="248"/>
      <c r="B51" s="244"/>
      <c r="C51" s="244"/>
      <c r="D51" s="244"/>
      <c r="E51" s="244"/>
      <c r="F51" s="244"/>
      <c r="G51" s="310" t="s">
        <v>515</v>
      </c>
      <c r="H51" s="311"/>
      <c r="I51" s="319">
        <v>71308221</v>
      </c>
      <c r="J51" s="320">
        <v>58599</v>
      </c>
      <c r="K51" s="321">
        <v>-0.2</v>
      </c>
      <c r="L51" s="322">
        <v>52334</v>
      </c>
      <c r="M51" s="323">
        <v>-6.2</v>
      </c>
      <c r="N51" s="324">
        <v>6</v>
      </c>
    </row>
    <row r="52" spans="1:14" ht="13.2">
      <c r="A52" s="248"/>
      <c r="B52" s="244"/>
      <c r="C52" s="244"/>
      <c r="D52" s="244"/>
      <c r="E52" s="244"/>
      <c r="F52" s="244"/>
      <c r="G52" s="325"/>
      <c r="H52" s="326" t="s">
        <v>516</v>
      </c>
      <c r="I52" s="327">
        <v>49299524</v>
      </c>
      <c r="J52" s="328">
        <v>40513</v>
      </c>
      <c r="K52" s="329">
        <v>-0.9</v>
      </c>
      <c r="L52" s="330">
        <v>29965</v>
      </c>
      <c r="M52" s="331">
        <v>-5</v>
      </c>
      <c r="N52" s="332">
        <v>4.0999999999999996</v>
      </c>
    </row>
    <row r="53" spans="1:14" ht="13.2">
      <c r="A53" s="248"/>
      <c r="B53" s="244"/>
      <c r="C53" s="244"/>
      <c r="D53" s="244"/>
      <c r="E53" s="244"/>
      <c r="F53" s="244"/>
      <c r="G53" s="310" t="s">
        <v>517</v>
      </c>
      <c r="H53" s="311"/>
      <c r="I53" s="319">
        <v>75294255</v>
      </c>
      <c r="J53" s="320">
        <v>61517</v>
      </c>
      <c r="K53" s="321">
        <v>5</v>
      </c>
      <c r="L53" s="322">
        <v>48794</v>
      </c>
      <c r="M53" s="323">
        <v>-6.8</v>
      </c>
      <c r="N53" s="324">
        <v>11.8</v>
      </c>
    </row>
    <row r="54" spans="1:14" ht="13.2">
      <c r="A54" s="248"/>
      <c r="B54" s="244"/>
      <c r="C54" s="244"/>
      <c r="D54" s="244"/>
      <c r="E54" s="244"/>
      <c r="F54" s="244"/>
      <c r="G54" s="325"/>
      <c r="H54" s="326" t="s">
        <v>516</v>
      </c>
      <c r="I54" s="327">
        <v>51733056</v>
      </c>
      <c r="J54" s="328">
        <v>42267</v>
      </c>
      <c r="K54" s="329">
        <v>4.3</v>
      </c>
      <c r="L54" s="330">
        <v>25698</v>
      </c>
      <c r="M54" s="331">
        <v>-14.2</v>
      </c>
      <c r="N54" s="332">
        <v>18.5</v>
      </c>
    </row>
    <row r="55" spans="1:14" ht="13.2">
      <c r="A55" s="248"/>
      <c r="B55" s="244"/>
      <c r="C55" s="244"/>
      <c r="D55" s="244"/>
      <c r="E55" s="244"/>
      <c r="F55" s="244"/>
      <c r="G55" s="310" t="s">
        <v>518</v>
      </c>
      <c r="H55" s="311"/>
      <c r="I55" s="319">
        <v>68884087</v>
      </c>
      <c r="J55" s="320">
        <v>55276</v>
      </c>
      <c r="K55" s="321">
        <v>-10.1</v>
      </c>
      <c r="L55" s="322">
        <v>47129</v>
      </c>
      <c r="M55" s="323">
        <v>-3.4</v>
      </c>
      <c r="N55" s="324">
        <v>-6.7</v>
      </c>
    </row>
    <row r="56" spans="1:14" ht="13.2">
      <c r="A56" s="248"/>
      <c r="B56" s="244"/>
      <c r="C56" s="244"/>
      <c r="D56" s="244"/>
      <c r="E56" s="244"/>
      <c r="F56" s="244"/>
      <c r="G56" s="325"/>
      <c r="H56" s="326" t="s">
        <v>516</v>
      </c>
      <c r="I56" s="327">
        <v>46717972</v>
      </c>
      <c r="J56" s="328">
        <v>37489</v>
      </c>
      <c r="K56" s="329">
        <v>-11.3</v>
      </c>
      <c r="L56" s="330">
        <v>23069</v>
      </c>
      <c r="M56" s="331">
        <v>-10.199999999999999</v>
      </c>
      <c r="N56" s="332">
        <v>-1.1000000000000001</v>
      </c>
    </row>
    <row r="57" spans="1:14" ht="13.2">
      <c r="A57" s="248"/>
      <c r="B57" s="244"/>
      <c r="C57" s="244"/>
      <c r="D57" s="244"/>
      <c r="E57" s="244"/>
      <c r="F57" s="244"/>
      <c r="G57" s="310" t="s">
        <v>519</v>
      </c>
      <c r="H57" s="311"/>
      <c r="I57" s="319">
        <v>64369944</v>
      </c>
      <c r="J57" s="320">
        <v>51349</v>
      </c>
      <c r="K57" s="321">
        <v>-7.1</v>
      </c>
      <c r="L57" s="322">
        <v>50848</v>
      </c>
      <c r="M57" s="323">
        <v>7.9</v>
      </c>
      <c r="N57" s="324">
        <v>-15</v>
      </c>
    </row>
    <row r="58" spans="1:14" ht="13.2">
      <c r="A58" s="248"/>
      <c r="B58" s="244"/>
      <c r="C58" s="244"/>
      <c r="D58" s="244"/>
      <c r="E58" s="244"/>
      <c r="F58" s="244"/>
      <c r="G58" s="325"/>
      <c r="H58" s="326" t="s">
        <v>516</v>
      </c>
      <c r="I58" s="327">
        <v>32978017</v>
      </c>
      <c r="J58" s="328">
        <v>26307</v>
      </c>
      <c r="K58" s="329">
        <v>-29.8</v>
      </c>
      <c r="L58" s="330">
        <v>22583</v>
      </c>
      <c r="M58" s="331">
        <v>-2.1</v>
      </c>
      <c r="N58" s="332">
        <v>-27.7</v>
      </c>
    </row>
    <row r="59" spans="1:14" ht="13.2">
      <c r="A59" s="248"/>
      <c r="B59" s="244"/>
      <c r="C59" s="244"/>
      <c r="D59" s="244"/>
      <c r="E59" s="244"/>
      <c r="F59" s="244"/>
      <c r="G59" s="310" t="s">
        <v>520</v>
      </c>
      <c r="H59" s="311"/>
      <c r="I59" s="319">
        <v>73100297</v>
      </c>
      <c r="J59" s="320">
        <v>57976</v>
      </c>
      <c r="K59" s="321">
        <v>12.9</v>
      </c>
      <c r="L59" s="322">
        <v>53572</v>
      </c>
      <c r="M59" s="323">
        <v>5.4</v>
      </c>
      <c r="N59" s="324">
        <v>7.5</v>
      </c>
    </row>
    <row r="60" spans="1:14" ht="13.2">
      <c r="A60" s="248"/>
      <c r="B60" s="244"/>
      <c r="C60" s="244"/>
      <c r="D60" s="244"/>
      <c r="E60" s="244"/>
      <c r="F60" s="244"/>
      <c r="G60" s="325"/>
      <c r="H60" s="326" t="s">
        <v>516</v>
      </c>
      <c r="I60" s="333">
        <v>34941377</v>
      </c>
      <c r="J60" s="328">
        <v>27712</v>
      </c>
      <c r="K60" s="329">
        <v>5.3</v>
      </c>
      <c r="L60" s="330">
        <v>25259</v>
      </c>
      <c r="M60" s="331">
        <v>11.8</v>
      </c>
      <c r="N60" s="332">
        <v>-6.5</v>
      </c>
    </row>
    <row r="61" spans="1:14" ht="13.2">
      <c r="A61" s="248"/>
      <c r="B61" s="244"/>
      <c r="C61" s="244"/>
      <c r="D61" s="244"/>
      <c r="E61" s="244"/>
      <c r="F61" s="244"/>
      <c r="G61" s="310" t="s">
        <v>521</v>
      </c>
      <c r="H61" s="334"/>
      <c r="I61" s="335">
        <v>70591361</v>
      </c>
      <c r="J61" s="336">
        <v>56943</v>
      </c>
      <c r="K61" s="337">
        <v>0.1</v>
      </c>
      <c r="L61" s="338">
        <v>50535</v>
      </c>
      <c r="M61" s="339">
        <v>-0.6</v>
      </c>
      <c r="N61" s="324">
        <v>0.7</v>
      </c>
    </row>
    <row r="62" spans="1:14" ht="13.2">
      <c r="A62" s="248"/>
      <c r="B62" s="244"/>
      <c r="C62" s="244"/>
      <c r="D62" s="244"/>
      <c r="E62" s="244"/>
      <c r="F62" s="244"/>
      <c r="G62" s="325"/>
      <c r="H62" s="326" t="s">
        <v>516</v>
      </c>
      <c r="I62" s="327">
        <v>43133989</v>
      </c>
      <c r="J62" s="328">
        <v>34858</v>
      </c>
      <c r="K62" s="329">
        <v>-6.5</v>
      </c>
      <c r="L62" s="330">
        <v>25315</v>
      </c>
      <c r="M62" s="331">
        <v>-3.9</v>
      </c>
      <c r="N62" s="332">
        <v>-2.6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6.18</v>
      </c>
      <c r="G47" s="12">
        <v>6.02</v>
      </c>
      <c r="H47" s="12">
        <v>5.99</v>
      </c>
      <c r="I47" s="12">
        <v>7.61</v>
      </c>
      <c r="J47" s="13">
        <v>7.61</v>
      </c>
    </row>
    <row r="48" spans="2:10" ht="57.75" customHeight="1">
      <c r="B48" s="14"/>
      <c r="C48" s="1144" t="s">
        <v>4</v>
      </c>
      <c r="D48" s="1144"/>
      <c r="E48" s="1145"/>
      <c r="F48" s="15">
        <v>2.04</v>
      </c>
      <c r="G48" s="16">
        <v>2.64</v>
      </c>
      <c r="H48" s="16">
        <v>1.8</v>
      </c>
      <c r="I48" s="16">
        <v>2.44</v>
      </c>
      <c r="J48" s="17">
        <v>2.34</v>
      </c>
    </row>
    <row r="49" spans="2:10" ht="57.75" customHeight="1" thickBot="1">
      <c r="B49" s="18"/>
      <c r="C49" s="1146" t="s">
        <v>5</v>
      </c>
      <c r="D49" s="1146"/>
      <c r="E49" s="1147"/>
      <c r="F49" s="19" t="s">
        <v>528</v>
      </c>
      <c r="G49" s="20">
        <v>0.79</v>
      </c>
      <c r="H49" s="20" t="s">
        <v>529</v>
      </c>
      <c r="I49" s="20">
        <v>2.63</v>
      </c>
      <c r="J49" s="21">
        <v>0.13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4.58</v>
      </c>
      <c r="G34" s="33">
        <v>4.3099999999999996</v>
      </c>
      <c r="H34" s="33">
        <v>5.09</v>
      </c>
      <c r="I34" s="33">
        <v>5.44</v>
      </c>
      <c r="J34" s="34">
        <v>5.59</v>
      </c>
      <c r="K34" s="22"/>
      <c r="L34" s="22"/>
      <c r="M34" s="22"/>
      <c r="N34" s="22"/>
      <c r="O34" s="22"/>
      <c r="P34" s="22"/>
    </row>
    <row r="35" spans="1:16" ht="39" customHeight="1">
      <c r="A35" s="22"/>
      <c r="B35" s="35"/>
      <c r="C35" s="1148" t="s">
        <v>531</v>
      </c>
      <c r="D35" s="1149"/>
      <c r="E35" s="1150"/>
      <c r="F35" s="36">
        <v>1.79</v>
      </c>
      <c r="G35" s="37">
        <v>1.87</v>
      </c>
      <c r="H35" s="37">
        <v>2.4500000000000002</v>
      </c>
      <c r="I35" s="37">
        <v>2.75</v>
      </c>
      <c r="J35" s="38">
        <v>2.74</v>
      </c>
      <c r="K35" s="22"/>
      <c r="L35" s="22"/>
      <c r="M35" s="22"/>
      <c r="N35" s="22"/>
      <c r="O35" s="22"/>
      <c r="P35" s="22"/>
    </row>
    <row r="36" spans="1:16" ht="39" customHeight="1">
      <c r="A36" s="22"/>
      <c r="B36" s="35"/>
      <c r="C36" s="1148" t="s">
        <v>532</v>
      </c>
      <c r="D36" s="1149"/>
      <c r="E36" s="1150"/>
      <c r="F36" s="36">
        <v>2.04</v>
      </c>
      <c r="G36" s="37">
        <v>2.63</v>
      </c>
      <c r="H36" s="37">
        <v>1.81</v>
      </c>
      <c r="I36" s="37">
        <v>2.44</v>
      </c>
      <c r="J36" s="38">
        <v>2.36</v>
      </c>
      <c r="K36" s="22"/>
      <c r="L36" s="22"/>
      <c r="M36" s="22"/>
      <c r="N36" s="22"/>
      <c r="O36" s="22"/>
      <c r="P36" s="22"/>
    </row>
    <row r="37" spans="1:16" ht="39" customHeight="1">
      <c r="A37" s="22"/>
      <c r="B37" s="35"/>
      <c r="C37" s="1148" t="s">
        <v>533</v>
      </c>
      <c r="D37" s="1149"/>
      <c r="E37" s="1150"/>
      <c r="F37" s="36">
        <v>1.7</v>
      </c>
      <c r="G37" s="37">
        <v>2.36</v>
      </c>
      <c r="H37" s="37">
        <v>0.6</v>
      </c>
      <c r="I37" s="37">
        <v>0.59</v>
      </c>
      <c r="J37" s="38">
        <v>0.62</v>
      </c>
      <c r="K37" s="22"/>
      <c r="L37" s="22"/>
      <c r="M37" s="22"/>
      <c r="N37" s="22"/>
      <c r="O37" s="22"/>
      <c r="P37" s="22"/>
    </row>
    <row r="38" spans="1:16" ht="39" customHeight="1">
      <c r="A38" s="22"/>
      <c r="B38" s="35"/>
      <c r="C38" s="1148" t="s">
        <v>534</v>
      </c>
      <c r="D38" s="1149"/>
      <c r="E38" s="1150"/>
      <c r="F38" s="36">
        <v>0.11</v>
      </c>
      <c r="G38" s="37">
        <v>0.31</v>
      </c>
      <c r="H38" s="37">
        <v>0.41</v>
      </c>
      <c r="I38" s="37">
        <v>0.24</v>
      </c>
      <c r="J38" s="38">
        <v>0.57999999999999996</v>
      </c>
      <c r="K38" s="22"/>
      <c r="L38" s="22"/>
      <c r="M38" s="22"/>
      <c r="N38" s="22"/>
      <c r="O38" s="22"/>
      <c r="P38" s="22"/>
    </row>
    <row r="39" spans="1:16" ht="39" customHeight="1">
      <c r="A39" s="22"/>
      <c r="B39" s="35"/>
      <c r="C39" s="1148" t="s">
        <v>535</v>
      </c>
      <c r="D39" s="1149"/>
      <c r="E39" s="1150"/>
      <c r="F39" s="36">
        <v>0.17</v>
      </c>
      <c r="G39" s="37">
        <v>0.45</v>
      </c>
      <c r="H39" s="37">
        <v>0.38</v>
      </c>
      <c r="I39" s="37">
        <v>0.42</v>
      </c>
      <c r="J39" s="38">
        <v>0.49</v>
      </c>
      <c r="K39" s="22"/>
      <c r="L39" s="22"/>
      <c r="M39" s="22"/>
      <c r="N39" s="22"/>
      <c r="O39" s="22"/>
      <c r="P39" s="22"/>
    </row>
    <row r="40" spans="1:16" ht="39" customHeight="1">
      <c r="A40" s="22"/>
      <c r="B40" s="35"/>
      <c r="C40" s="1148" t="s">
        <v>536</v>
      </c>
      <c r="D40" s="1149"/>
      <c r="E40" s="1150"/>
      <c r="F40" s="36">
        <v>0.01</v>
      </c>
      <c r="G40" s="37">
        <v>0.01</v>
      </c>
      <c r="H40" s="37">
        <v>0.01</v>
      </c>
      <c r="I40" s="37">
        <v>0.01</v>
      </c>
      <c r="J40" s="38">
        <v>0.01</v>
      </c>
      <c r="K40" s="22"/>
      <c r="L40" s="22"/>
      <c r="M40" s="22"/>
      <c r="N40" s="22"/>
      <c r="O40" s="22"/>
      <c r="P40" s="22"/>
    </row>
    <row r="41" spans="1:16" ht="39" customHeight="1">
      <c r="A41" s="22"/>
      <c r="B41" s="35"/>
      <c r="C41" s="1148" t="s">
        <v>537</v>
      </c>
      <c r="D41" s="1149"/>
      <c r="E41" s="1150"/>
      <c r="F41" s="36">
        <v>0.02</v>
      </c>
      <c r="G41" s="37">
        <v>0.02</v>
      </c>
      <c r="H41" s="37">
        <v>0.01</v>
      </c>
      <c r="I41" s="37">
        <v>0.01</v>
      </c>
      <c r="J41" s="38">
        <v>0</v>
      </c>
      <c r="K41" s="22"/>
      <c r="L41" s="22"/>
      <c r="M41" s="22"/>
      <c r="N41" s="22"/>
      <c r="O41" s="22"/>
      <c r="P41" s="22"/>
    </row>
    <row r="42" spans="1:16" ht="39" customHeight="1">
      <c r="A42" s="22"/>
      <c r="B42" s="39"/>
      <c r="C42" s="1148" t="s">
        <v>538</v>
      </c>
      <c r="D42" s="1149"/>
      <c r="E42" s="1150"/>
      <c r="F42" s="36" t="s">
        <v>539</v>
      </c>
      <c r="G42" s="37" t="s">
        <v>483</v>
      </c>
      <c r="H42" s="37" t="s">
        <v>483</v>
      </c>
      <c r="I42" s="37" t="s">
        <v>483</v>
      </c>
      <c r="J42" s="38" t="s">
        <v>483</v>
      </c>
      <c r="K42" s="22"/>
      <c r="L42" s="22"/>
      <c r="M42" s="22"/>
      <c r="N42" s="22"/>
      <c r="O42" s="22"/>
      <c r="P42" s="22"/>
    </row>
    <row r="43" spans="1:16" ht="39" customHeight="1" thickBot="1">
      <c r="A43" s="22"/>
      <c r="B43" s="40"/>
      <c r="C43" s="1151" t="s">
        <v>540</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40243</v>
      </c>
      <c r="L45" s="60">
        <v>42206</v>
      </c>
      <c r="M45" s="60">
        <v>43202</v>
      </c>
      <c r="N45" s="60">
        <v>45048</v>
      </c>
      <c r="O45" s="61">
        <v>44301</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v>2333</v>
      </c>
      <c r="L47" s="64">
        <v>2667</v>
      </c>
      <c r="M47" s="64">
        <v>3000</v>
      </c>
      <c r="N47" s="64">
        <v>3333</v>
      </c>
      <c r="O47" s="65">
        <v>3333</v>
      </c>
      <c r="P47" s="48"/>
      <c r="Q47" s="48"/>
      <c r="R47" s="48"/>
      <c r="S47" s="48"/>
      <c r="T47" s="48"/>
      <c r="U47" s="48"/>
    </row>
    <row r="48" spans="1:21" ht="30.75" customHeight="1">
      <c r="A48" s="48"/>
      <c r="B48" s="1166"/>
      <c r="C48" s="1167"/>
      <c r="D48" s="62"/>
      <c r="E48" s="1158" t="s">
        <v>15</v>
      </c>
      <c r="F48" s="1158"/>
      <c r="G48" s="1158"/>
      <c r="H48" s="1158"/>
      <c r="I48" s="1158"/>
      <c r="J48" s="1159"/>
      <c r="K48" s="63">
        <v>7573</v>
      </c>
      <c r="L48" s="64">
        <v>6330</v>
      </c>
      <c r="M48" s="64">
        <v>6578</v>
      </c>
      <c r="N48" s="64">
        <v>6650</v>
      </c>
      <c r="O48" s="65">
        <v>5417</v>
      </c>
      <c r="P48" s="48"/>
      <c r="Q48" s="48"/>
      <c r="R48" s="48"/>
      <c r="S48" s="48"/>
      <c r="T48" s="48"/>
      <c r="U48" s="48"/>
    </row>
    <row r="49" spans="1:21" ht="30.75" customHeight="1">
      <c r="A49" s="48"/>
      <c r="B49" s="1166"/>
      <c r="C49" s="1167"/>
      <c r="D49" s="62"/>
      <c r="E49" s="1158" t="s">
        <v>16</v>
      </c>
      <c r="F49" s="1158"/>
      <c r="G49" s="1158"/>
      <c r="H49" s="1158"/>
      <c r="I49" s="1158"/>
      <c r="J49" s="1159"/>
      <c r="K49" s="63" t="s">
        <v>483</v>
      </c>
      <c r="L49" s="64" t="s">
        <v>483</v>
      </c>
      <c r="M49" s="64" t="s">
        <v>483</v>
      </c>
      <c r="N49" s="64" t="s">
        <v>483</v>
      </c>
      <c r="O49" s="65" t="s">
        <v>483</v>
      </c>
      <c r="P49" s="48"/>
      <c r="Q49" s="48"/>
      <c r="R49" s="48"/>
      <c r="S49" s="48"/>
      <c r="T49" s="48"/>
      <c r="U49" s="48"/>
    </row>
    <row r="50" spans="1:21" ht="30.75" customHeight="1">
      <c r="A50" s="48"/>
      <c r="B50" s="1166"/>
      <c r="C50" s="1167"/>
      <c r="D50" s="62"/>
      <c r="E50" s="1158" t="s">
        <v>17</v>
      </c>
      <c r="F50" s="1158"/>
      <c r="G50" s="1158"/>
      <c r="H50" s="1158"/>
      <c r="I50" s="1158"/>
      <c r="J50" s="1159"/>
      <c r="K50" s="63">
        <v>373</v>
      </c>
      <c r="L50" s="64">
        <v>373</v>
      </c>
      <c r="M50" s="64">
        <v>342</v>
      </c>
      <c r="N50" s="64">
        <v>343</v>
      </c>
      <c r="O50" s="65">
        <v>1760</v>
      </c>
      <c r="P50" s="48"/>
      <c r="Q50" s="48"/>
      <c r="R50" s="48"/>
      <c r="S50" s="48"/>
      <c r="T50" s="48"/>
      <c r="U50" s="48"/>
    </row>
    <row r="51" spans="1:21" ht="30.75" customHeight="1">
      <c r="A51" s="48"/>
      <c r="B51" s="1168"/>
      <c r="C51" s="1169"/>
      <c r="D51" s="66"/>
      <c r="E51" s="1158" t="s">
        <v>18</v>
      </c>
      <c r="F51" s="1158"/>
      <c r="G51" s="1158"/>
      <c r="H51" s="1158"/>
      <c r="I51" s="1158"/>
      <c r="J51" s="1159"/>
      <c r="K51" s="63">
        <v>1</v>
      </c>
      <c r="L51" s="64">
        <v>2</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39623</v>
      </c>
      <c r="L52" s="64">
        <v>39925</v>
      </c>
      <c r="M52" s="64">
        <v>40448</v>
      </c>
      <c r="N52" s="64">
        <v>43301</v>
      </c>
      <c r="O52" s="65">
        <v>44595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10900</v>
      </c>
      <c r="L53" s="69">
        <v>11653</v>
      </c>
      <c r="M53" s="69">
        <v>12674</v>
      </c>
      <c r="N53" s="69">
        <v>12073</v>
      </c>
      <c r="O53" s="70">
        <v>10216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407494</v>
      </c>
      <c r="J41" s="83">
        <v>421971</v>
      </c>
      <c r="K41" s="83">
        <v>433626</v>
      </c>
      <c r="L41" s="83">
        <v>439226</v>
      </c>
      <c r="M41" s="84">
        <v>449470</v>
      </c>
    </row>
    <row r="42" spans="2:13" ht="27.75" customHeight="1">
      <c r="B42" s="1174"/>
      <c r="C42" s="1175"/>
      <c r="D42" s="85"/>
      <c r="E42" s="1178" t="s">
        <v>26</v>
      </c>
      <c r="F42" s="1178"/>
      <c r="G42" s="1178"/>
      <c r="H42" s="1179"/>
      <c r="I42" s="86">
        <v>19723</v>
      </c>
      <c r="J42" s="87">
        <v>9289</v>
      </c>
      <c r="K42" s="87">
        <v>3050</v>
      </c>
      <c r="L42" s="87">
        <v>2774</v>
      </c>
      <c r="M42" s="88">
        <v>2492</v>
      </c>
    </row>
    <row r="43" spans="2:13" ht="27.75" customHeight="1">
      <c r="B43" s="1174"/>
      <c r="C43" s="1175"/>
      <c r="D43" s="85"/>
      <c r="E43" s="1178" t="s">
        <v>27</v>
      </c>
      <c r="F43" s="1178"/>
      <c r="G43" s="1178"/>
      <c r="H43" s="1179"/>
      <c r="I43" s="86">
        <v>94567</v>
      </c>
      <c r="J43" s="87">
        <v>89068</v>
      </c>
      <c r="K43" s="87">
        <v>81173</v>
      </c>
      <c r="L43" s="87">
        <v>78845</v>
      </c>
      <c r="M43" s="88">
        <v>69243</v>
      </c>
    </row>
    <row r="44" spans="2:13" ht="27.75" customHeight="1">
      <c r="B44" s="1174"/>
      <c r="C44" s="1175"/>
      <c r="D44" s="85"/>
      <c r="E44" s="1178" t="s">
        <v>28</v>
      </c>
      <c r="F44" s="1178"/>
      <c r="G44" s="1178"/>
      <c r="H44" s="1179"/>
      <c r="I44" s="86" t="s">
        <v>483</v>
      </c>
      <c r="J44" s="87" t="s">
        <v>483</v>
      </c>
      <c r="K44" s="87" t="s">
        <v>483</v>
      </c>
      <c r="L44" s="87" t="s">
        <v>483</v>
      </c>
      <c r="M44" s="88" t="s">
        <v>483</v>
      </c>
    </row>
    <row r="45" spans="2:13" ht="27.75" customHeight="1">
      <c r="B45" s="1174"/>
      <c r="C45" s="1175"/>
      <c r="D45" s="85"/>
      <c r="E45" s="1178" t="s">
        <v>29</v>
      </c>
      <c r="F45" s="1178"/>
      <c r="G45" s="1178"/>
      <c r="H45" s="1179"/>
      <c r="I45" s="86">
        <v>58609</v>
      </c>
      <c r="J45" s="87">
        <v>61311</v>
      </c>
      <c r="K45" s="87">
        <v>63101</v>
      </c>
      <c r="L45" s="87">
        <v>56872</v>
      </c>
      <c r="M45" s="88">
        <v>55993</v>
      </c>
    </row>
    <row r="46" spans="2:13" ht="27.75" customHeight="1">
      <c r="B46" s="1174"/>
      <c r="C46" s="1175"/>
      <c r="D46" s="85"/>
      <c r="E46" s="1178" t="s">
        <v>30</v>
      </c>
      <c r="F46" s="1178"/>
      <c r="G46" s="1178"/>
      <c r="H46" s="1179"/>
      <c r="I46" s="86">
        <v>1453</v>
      </c>
      <c r="J46" s="87">
        <v>2070</v>
      </c>
      <c r="K46" s="87">
        <v>1847</v>
      </c>
      <c r="L46" s="87">
        <v>1295</v>
      </c>
      <c r="M46" s="88">
        <v>184</v>
      </c>
    </row>
    <row r="47" spans="2:13" ht="27.75" customHeight="1">
      <c r="B47" s="1174"/>
      <c r="C47" s="1175"/>
      <c r="D47" s="85"/>
      <c r="E47" s="1178" t="s">
        <v>31</v>
      </c>
      <c r="F47" s="1178"/>
      <c r="G47" s="1178"/>
      <c r="H47" s="1179"/>
      <c r="I47" s="86" t="s">
        <v>483</v>
      </c>
      <c r="J47" s="87" t="s">
        <v>483</v>
      </c>
      <c r="K47" s="87" t="s">
        <v>483</v>
      </c>
      <c r="L47" s="87" t="s">
        <v>483</v>
      </c>
      <c r="M47" s="88" t="s">
        <v>483</v>
      </c>
    </row>
    <row r="48" spans="2:13" ht="27.75" customHeight="1">
      <c r="B48" s="1176"/>
      <c r="C48" s="1177"/>
      <c r="D48" s="85"/>
      <c r="E48" s="1178" t="s">
        <v>32</v>
      </c>
      <c r="F48" s="1178"/>
      <c r="G48" s="1178"/>
      <c r="H48" s="1179"/>
      <c r="I48" s="86" t="s">
        <v>483</v>
      </c>
      <c r="J48" s="87" t="s">
        <v>483</v>
      </c>
      <c r="K48" s="87" t="s">
        <v>483</v>
      </c>
      <c r="L48" s="87" t="s">
        <v>483</v>
      </c>
      <c r="M48" s="88" t="s">
        <v>483</v>
      </c>
    </row>
    <row r="49" spans="2:13" ht="27.75" customHeight="1">
      <c r="B49" s="1172" t="s">
        <v>33</v>
      </c>
      <c r="C49" s="1173"/>
      <c r="D49" s="89"/>
      <c r="E49" s="1178" t="s">
        <v>34</v>
      </c>
      <c r="F49" s="1178"/>
      <c r="G49" s="1178"/>
      <c r="H49" s="1179"/>
      <c r="I49" s="86">
        <v>46540</v>
      </c>
      <c r="J49" s="87">
        <v>51635</v>
      </c>
      <c r="K49" s="87">
        <v>60009</v>
      </c>
      <c r="L49" s="87">
        <v>62198</v>
      </c>
      <c r="M49" s="88">
        <v>62999</v>
      </c>
    </row>
    <row r="50" spans="2:13" ht="27.75" customHeight="1">
      <c r="B50" s="1174"/>
      <c r="C50" s="1175"/>
      <c r="D50" s="85"/>
      <c r="E50" s="1178" t="s">
        <v>35</v>
      </c>
      <c r="F50" s="1178"/>
      <c r="G50" s="1178"/>
      <c r="H50" s="1179"/>
      <c r="I50" s="86">
        <v>81607</v>
      </c>
      <c r="J50" s="87">
        <v>80964</v>
      </c>
      <c r="K50" s="87">
        <v>81705</v>
      </c>
      <c r="L50" s="87">
        <v>82399</v>
      </c>
      <c r="M50" s="88">
        <v>79344</v>
      </c>
    </row>
    <row r="51" spans="2:13" ht="27.75" customHeight="1">
      <c r="B51" s="1176"/>
      <c r="C51" s="1177"/>
      <c r="D51" s="85"/>
      <c r="E51" s="1178" t="s">
        <v>36</v>
      </c>
      <c r="F51" s="1178"/>
      <c r="G51" s="1178"/>
      <c r="H51" s="1179"/>
      <c r="I51" s="86">
        <v>353221</v>
      </c>
      <c r="J51" s="87">
        <v>357622</v>
      </c>
      <c r="K51" s="87">
        <v>366767</v>
      </c>
      <c r="L51" s="87">
        <v>378420</v>
      </c>
      <c r="M51" s="88">
        <v>376363</v>
      </c>
    </row>
    <row r="52" spans="2:13" ht="27.75" customHeight="1" thickBot="1">
      <c r="B52" s="1180" t="s">
        <v>37</v>
      </c>
      <c r="C52" s="1181"/>
      <c r="D52" s="90"/>
      <c r="E52" s="1182" t="s">
        <v>38</v>
      </c>
      <c r="F52" s="1182"/>
      <c r="G52" s="1182"/>
      <c r="H52" s="1183"/>
      <c r="I52" s="91">
        <v>100478</v>
      </c>
      <c r="J52" s="92">
        <v>93488</v>
      </c>
      <c r="K52" s="92">
        <v>74317</v>
      </c>
      <c r="L52" s="92">
        <v>55995</v>
      </c>
      <c r="M52" s="93">
        <v>58675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58599</v>
      </c>
      <c r="E3" s="116"/>
      <c r="F3" s="117">
        <v>52334</v>
      </c>
      <c r="G3" s="118"/>
      <c r="H3" s="119"/>
    </row>
    <row r="4" spans="1:8">
      <c r="A4" s="120"/>
      <c r="B4" s="121"/>
      <c r="C4" s="122"/>
      <c r="D4" s="123">
        <v>40513</v>
      </c>
      <c r="E4" s="124"/>
      <c r="F4" s="125">
        <v>29965</v>
      </c>
      <c r="G4" s="126"/>
      <c r="H4" s="127"/>
    </row>
    <row r="5" spans="1:8">
      <c r="A5" s="108" t="s">
        <v>517</v>
      </c>
      <c r="B5" s="113"/>
      <c r="C5" s="114"/>
      <c r="D5" s="115">
        <v>61517</v>
      </c>
      <c r="E5" s="116"/>
      <c r="F5" s="117">
        <v>48794</v>
      </c>
      <c r="G5" s="118"/>
      <c r="H5" s="119"/>
    </row>
    <row r="6" spans="1:8">
      <c r="A6" s="120"/>
      <c r="B6" s="121"/>
      <c r="C6" s="122"/>
      <c r="D6" s="123">
        <v>42267</v>
      </c>
      <c r="E6" s="124"/>
      <c r="F6" s="125">
        <v>25698</v>
      </c>
      <c r="G6" s="126"/>
      <c r="H6" s="127"/>
    </row>
    <row r="7" spans="1:8">
      <c r="A7" s="108" t="s">
        <v>518</v>
      </c>
      <c r="B7" s="113"/>
      <c r="C7" s="114"/>
      <c r="D7" s="115">
        <v>55276</v>
      </c>
      <c r="E7" s="116"/>
      <c r="F7" s="117">
        <v>47129</v>
      </c>
      <c r="G7" s="118"/>
      <c r="H7" s="119"/>
    </row>
    <row r="8" spans="1:8">
      <c r="A8" s="120"/>
      <c r="B8" s="121"/>
      <c r="C8" s="122"/>
      <c r="D8" s="123">
        <v>37489</v>
      </c>
      <c r="E8" s="124"/>
      <c r="F8" s="125">
        <v>23069</v>
      </c>
      <c r="G8" s="126"/>
      <c r="H8" s="127"/>
    </row>
    <row r="9" spans="1:8">
      <c r="A9" s="108" t="s">
        <v>519</v>
      </c>
      <c r="B9" s="113"/>
      <c r="C9" s="114"/>
      <c r="D9" s="115">
        <v>51349</v>
      </c>
      <c r="E9" s="116"/>
      <c r="F9" s="117">
        <v>50848</v>
      </c>
      <c r="G9" s="118"/>
      <c r="H9" s="119"/>
    </row>
    <row r="10" spans="1:8">
      <c r="A10" s="120"/>
      <c r="B10" s="121"/>
      <c r="C10" s="122"/>
      <c r="D10" s="123">
        <v>26307</v>
      </c>
      <c r="E10" s="124"/>
      <c r="F10" s="125">
        <v>22583</v>
      </c>
      <c r="G10" s="126"/>
      <c r="H10" s="127"/>
    </row>
    <row r="11" spans="1:8">
      <c r="A11" s="108" t="s">
        <v>520</v>
      </c>
      <c r="B11" s="113"/>
      <c r="C11" s="114"/>
      <c r="D11" s="115">
        <v>57976</v>
      </c>
      <c r="E11" s="116"/>
      <c r="F11" s="117">
        <v>53572</v>
      </c>
      <c r="G11" s="118"/>
      <c r="H11" s="119"/>
    </row>
    <row r="12" spans="1:8">
      <c r="A12" s="120"/>
      <c r="B12" s="121"/>
      <c r="C12" s="128"/>
      <c r="D12" s="123">
        <v>27712</v>
      </c>
      <c r="E12" s="124"/>
      <c r="F12" s="125">
        <v>25259</v>
      </c>
      <c r="G12" s="126"/>
      <c r="H12" s="127"/>
    </row>
    <row r="13" spans="1:8">
      <c r="A13" s="108"/>
      <c r="B13" s="113"/>
      <c r="C13" s="129"/>
      <c r="D13" s="130">
        <v>56943</v>
      </c>
      <c r="E13" s="131"/>
      <c r="F13" s="132">
        <v>50535</v>
      </c>
      <c r="G13" s="133"/>
      <c r="H13" s="119"/>
    </row>
    <row r="14" spans="1:8">
      <c r="A14" s="120"/>
      <c r="B14" s="121"/>
      <c r="C14" s="122"/>
      <c r="D14" s="123">
        <v>34858</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2.04</v>
      </c>
      <c r="C19" s="134">
        <f>ROUND(VALUE(SUBSTITUTE(実質収支比率等に係る経年分析!G$48,"▲","-")),2)</f>
        <v>2.64</v>
      </c>
      <c r="D19" s="134">
        <f>ROUND(VALUE(SUBSTITUTE(実質収支比率等に係る経年分析!H$48,"▲","-")),2)</f>
        <v>1.8</v>
      </c>
      <c r="E19" s="134">
        <f>ROUND(VALUE(SUBSTITUTE(実質収支比率等に係る経年分析!I$48,"▲","-")),2)</f>
        <v>2.44</v>
      </c>
      <c r="F19" s="134">
        <f>ROUND(VALUE(SUBSTITUTE(実質収支比率等に係る経年分析!J$48,"▲","-")),2)</f>
        <v>2.34</v>
      </c>
    </row>
    <row r="20" spans="1:11">
      <c r="A20" s="134" t="s">
        <v>43</v>
      </c>
      <c r="B20" s="134">
        <f>ROUND(VALUE(SUBSTITUTE(実質収支比率等に係る経年分析!F$47,"▲","-")),2)</f>
        <v>6.18</v>
      </c>
      <c r="C20" s="134">
        <f>ROUND(VALUE(SUBSTITUTE(実質収支比率等に係る経年分析!G$47,"▲","-")),2)</f>
        <v>6.02</v>
      </c>
      <c r="D20" s="134">
        <f>ROUND(VALUE(SUBSTITUTE(実質収支比率等に係る経年分析!H$47,"▲","-")),2)</f>
        <v>5.99</v>
      </c>
      <c r="E20" s="134">
        <f>ROUND(VALUE(SUBSTITUTE(実質収支比率等に係る経年分析!I$47,"▲","-")),2)</f>
        <v>7.61</v>
      </c>
      <c r="F20" s="134">
        <f>ROUND(VALUE(SUBSTITUTE(実質収支比率等に係る経年分析!J$47,"▲","-")),2)</f>
        <v>7.61</v>
      </c>
    </row>
    <row r="21" spans="1:11">
      <c r="A21" s="134" t="s">
        <v>44</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さいたま市母子寡婦福祉資金貸付事業特別会計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さいたま市後期高齢者医療事業特別会計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さいたま市下水道事業会計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さいたま市介護保険事業特別会計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さいたま市国民健康保険事業特別会計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2.36</v>
      </c>
    </row>
    <row r="35" spans="1:16">
      <c r="A35" s="135" t="str">
        <f>IF(連結実質赤字比率に係る赤字・黒字の構成分析!C$35="",NA(),連結実質赤字比率に係る赤字・黒字の構成分析!C$35)</f>
        <v>さいたま市病院事業会計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2.4500000000000002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c r="A36" s="135" t="str">
        <f>IF(連結実質赤字比率に係る赤字・黒字の構成分析!C$34="",NA(),連結実質赤字比率に係る赤字・黒字の構成分析!C$34)</f>
        <v>さいたま市水道事業会計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4.3099999999999996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39623</v>
      </c>
      <c r="E42" s="136"/>
      <c r="F42" s="136"/>
      <c r="G42" s="136">
        <f>'実質公債費比率（分子）の構造'!L$52</f>
        <v>39925</v>
      </c>
      <c r="H42" s="136"/>
      <c r="I42" s="136"/>
      <c r="J42" s="136">
        <f>'実質公債費比率（分子）の構造'!M$52</f>
        <v>40448</v>
      </c>
      <c r="K42" s="136"/>
      <c r="L42" s="136"/>
      <c r="M42" s="136">
        <f>'実質公債費比率（分子）の構造'!N$52</f>
        <v>43301</v>
      </c>
      <c r="N42" s="136"/>
      <c r="O42" s="136"/>
      <c r="P42" s="136">
        <f>'実質公債費比率（分子）の構造'!O$52</f>
        <v>44595</v>
      </c>
    </row>
    <row r="43" spans="1:16">
      <c r="A43" s="136" t="s">
        <v>52</v>
      </c>
      <c r="B43" s="136">
        <f>'実質公債費比率（分子）の構造'!K$51</f>
        <v>1</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373</v>
      </c>
      <c r="C44" s="136"/>
      <c r="D44" s="136"/>
      <c r="E44" s="136">
        <f>'実質公債費比率（分子）の構造'!L$50</f>
        <v>373</v>
      </c>
      <c r="F44" s="136"/>
      <c r="G44" s="136"/>
      <c r="H44" s="136">
        <f>'実質公債費比率（分子）の構造'!M$50</f>
        <v>342</v>
      </c>
      <c r="I44" s="136"/>
      <c r="J44" s="136"/>
      <c r="K44" s="136">
        <f>'実質公債費比率（分子）の構造'!N$50</f>
        <v>343</v>
      </c>
      <c r="L44" s="136"/>
      <c r="M44" s="136"/>
      <c r="N44" s="136">
        <f>'実質公債費比率（分子）の構造'!O$50</f>
        <v>1760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7573</v>
      </c>
      <c r="C46" s="136"/>
      <c r="D46" s="136"/>
      <c r="E46" s="136">
        <f>'実質公債費比率（分子）の構造'!L$48</f>
        <v>6330</v>
      </c>
      <c r="F46" s="136"/>
      <c r="G46" s="136"/>
      <c r="H46" s="136">
        <f>'実質公債費比率（分子）の構造'!M$48</f>
        <v>6578</v>
      </c>
      <c r="I46" s="136"/>
      <c r="J46" s="136"/>
      <c r="K46" s="136">
        <f>'実質公債費比率（分子）の構造'!N$48</f>
        <v>6650</v>
      </c>
      <c r="L46" s="136"/>
      <c r="M46" s="136"/>
      <c r="N46" s="136">
        <f>'実質公債費比率（分子）の構造'!O$48</f>
        <v>5417</v>
      </c>
      <c r="O46" s="136"/>
      <c r="P46" s="136"/>
    </row>
    <row r="47" spans="1:16">
      <c r="A47" s="136" t="s">
        <v>56</v>
      </c>
      <c r="B47" s="136">
        <f>'実質公債費比率（分子）の構造'!K$47</f>
        <v>2333</v>
      </c>
      <c r="C47" s="136"/>
      <c r="D47" s="136"/>
      <c r="E47" s="136">
        <f>'実質公債費比率（分子）の構造'!L$47</f>
        <v>2667</v>
      </c>
      <c r="F47" s="136"/>
      <c r="G47" s="136"/>
      <c r="H47" s="136">
        <f>'実質公債費比率（分子）の構造'!M$47</f>
        <v>3000</v>
      </c>
      <c r="I47" s="136"/>
      <c r="J47" s="136"/>
      <c r="K47" s="136">
        <f>'実質公債費比率（分子）の構造'!N$47</f>
        <v>3333</v>
      </c>
      <c r="L47" s="136"/>
      <c r="M47" s="136"/>
      <c r="N47" s="136">
        <f>'実質公債費比率（分子）の構造'!O$47</f>
        <v>3333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40243</v>
      </c>
      <c r="C49" s="136"/>
      <c r="D49" s="136"/>
      <c r="E49" s="136">
        <f>'実質公債費比率（分子）の構造'!L$45</f>
        <v>42206</v>
      </c>
      <c r="F49" s="136"/>
      <c r="G49" s="136"/>
      <c r="H49" s="136">
        <f>'実質公債費比率（分子）の構造'!M$45</f>
        <v>43202</v>
      </c>
      <c r="I49" s="136"/>
      <c r="J49" s="136"/>
      <c r="K49" s="136">
        <f>'実質公債費比率（分子）の構造'!N$45</f>
        <v>45048</v>
      </c>
      <c r="L49" s="136"/>
      <c r="M49" s="136"/>
      <c r="N49" s="136">
        <f>'実質公債費比率（分子）の構造'!O$45</f>
        <v>44301</v>
      </c>
      <c r="O49" s="136"/>
      <c r="P49" s="136"/>
    </row>
    <row r="50" spans="1:16">
      <c r="A50" s="136" t="s">
        <v>59</v>
      </c>
      <c r="B50" s="136" t="e">
        <f>NA()</f>
        <v>#N/A</v>
      </c>
      <c r="C50" s="136">
        <f>IF(ISNUMBER('実質公債費比率（分子）の構造'!K$53),'実質公債費比率（分子）の構造'!K$53,NA())</f>
        <v>10900</v>
      </c>
      <c r="D50" s="136" t="e">
        <f>NA()</f>
        <v>#N/A</v>
      </c>
      <c r="E50" s="136" t="e">
        <f>NA()</f>
        <v>#N/A</v>
      </c>
      <c r="F50" s="136">
        <f>IF(ISNUMBER('実質公債費比率（分子）の構造'!L$53),'実質公債費比率（分子）の構造'!L$53,NA())</f>
        <v>11653</v>
      </c>
      <c r="G50" s="136" t="e">
        <f>NA()</f>
        <v>#N/A</v>
      </c>
      <c r="H50" s="136" t="e">
        <f>NA()</f>
        <v>#N/A</v>
      </c>
      <c r="I50" s="136">
        <f>IF(ISNUMBER('実質公債費比率（分子）の構造'!M$53),'実質公債費比率（分子）の構造'!M$53,NA())</f>
        <v>12674</v>
      </c>
      <c r="J50" s="136" t="e">
        <f>NA()</f>
        <v>#N/A</v>
      </c>
      <c r="K50" s="136" t="e">
        <f>NA()</f>
        <v>#N/A</v>
      </c>
      <c r="L50" s="136">
        <f>IF(ISNUMBER('実質公債費比率（分子）の構造'!N$53),'実質公債費比率（分子）の構造'!N$53,NA())</f>
        <v>12073</v>
      </c>
      <c r="M50" s="136" t="e">
        <f>NA()</f>
        <v>#N/A</v>
      </c>
      <c r="N50" s="136" t="e">
        <f>NA()</f>
        <v>#N/A</v>
      </c>
      <c r="O50" s="136">
        <f>IF(ISNUMBER('実質公債費比率（分子）の構造'!O$53),'実質公債費比率（分子）の構造'!O$53,NA())</f>
        <v>10216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353221</v>
      </c>
      <c r="E56" s="135"/>
      <c r="F56" s="135"/>
      <c r="G56" s="135">
        <f>'将来負担比率（分子）の構造'!J$51</f>
        <v>357622</v>
      </c>
      <c r="H56" s="135"/>
      <c r="I56" s="135"/>
      <c r="J56" s="135">
        <f>'将来負担比率（分子）の構造'!K$51</f>
        <v>366767</v>
      </c>
      <c r="K56" s="135"/>
      <c r="L56" s="135"/>
      <c r="M56" s="135">
        <f>'将来負担比率（分子）の構造'!L$51</f>
        <v>378420</v>
      </c>
      <c r="N56" s="135"/>
      <c r="O56" s="135"/>
      <c r="P56" s="135">
        <f>'将来負担比率（分子）の構造'!M$51</f>
        <v>376363</v>
      </c>
    </row>
    <row r="57" spans="1:16">
      <c r="A57" s="135" t="s">
        <v>35</v>
      </c>
      <c r="B57" s="135"/>
      <c r="C57" s="135"/>
      <c r="D57" s="135">
        <f>'将来負担比率（分子）の構造'!I$50</f>
        <v>81607</v>
      </c>
      <c r="E57" s="135"/>
      <c r="F57" s="135"/>
      <c r="G57" s="135">
        <f>'将来負担比率（分子）の構造'!J$50</f>
        <v>80964</v>
      </c>
      <c r="H57" s="135"/>
      <c r="I57" s="135"/>
      <c r="J57" s="135">
        <f>'将来負担比率（分子）の構造'!K$50</f>
        <v>81705</v>
      </c>
      <c r="K57" s="135"/>
      <c r="L57" s="135"/>
      <c r="M57" s="135">
        <f>'将来負担比率（分子）の構造'!L$50</f>
        <v>82399</v>
      </c>
      <c r="N57" s="135"/>
      <c r="O57" s="135"/>
      <c r="P57" s="135">
        <f>'将来負担比率（分子）の構造'!M$50</f>
        <v>79344</v>
      </c>
    </row>
    <row r="58" spans="1:16">
      <c r="A58" s="135" t="s">
        <v>34</v>
      </c>
      <c r="B58" s="135"/>
      <c r="C58" s="135"/>
      <c r="D58" s="135">
        <f>'将来負担比率（分子）の構造'!I$49</f>
        <v>46540</v>
      </c>
      <c r="E58" s="135"/>
      <c r="F58" s="135"/>
      <c r="G58" s="135">
        <f>'将来負担比率（分子）の構造'!J$49</f>
        <v>51635</v>
      </c>
      <c r="H58" s="135"/>
      <c r="I58" s="135"/>
      <c r="J58" s="135">
        <f>'将来負担比率（分子）の構造'!K$49</f>
        <v>60009</v>
      </c>
      <c r="K58" s="135"/>
      <c r="L58" s="135"/>
      <c r="M58" s="135">
        <f>'将来負担比率（分子）の構造'!L$49</f>
        <v>62198</v>
      </c>
      <c r="N58" s="135"/>
      <c r="O58" s="135"/>
      <c r="P58" s="135">
        <f>'将来負担比率（分子）の構造'!M$49</f>
        <v>62999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1453</v>
      </c>
      <c r="C61" s="135"/>
      <c r="D61" s="135"/>
      <c r="E61" s="135">
        <f>'将来負担比率（分子）の構造'!J$46</f>
        <v>2070</v>
      </c>
      <c r="F61" s="135"/>
      <c r="G61" s="135"/>
      <c r="H61" s="135">
        <f>'将来負担比率（分子）の構造'!K$46</f>
        <v>1847</v>
      </c>
      <c r="I61" s="135"/>
      <c r="J61" s="135"/>
      <c r="K61" s="135">
        <f>'将来負担比率（分子）の構造'!L$46</f>
        <v>1295</v>
      </c>
      <c r="L61" s="135"/>
      <c r="M61" s="135"/>
      <c r="N61" s="135">
        <f>'将来負担比率（分子）の構造'!M$46</f>
        <v>184</v>
      </c>
      <c r="O61" s="135"/>
      <c r="P61" s="135"/>
    </row>
    <row r="62" spans="1:16">
      <c r="A62" s="135" t="s">
        <v>29</v>
      </c>
      <c r="B62" s="135">
        <f>'将来負担比率（分子）の構造'!I$45</f>
        <v>58609</v>
      </c>
      <c r="C62" s="135"/>
      <c r="D62" s="135"/>
      <c r="E62" s="135">
        <f>'将来負担比率（分子）の構造'!J$45</f>
        <v>61311</v>
      </c>
      <c r="F62" s="135"/>
      <c r="G62" s="135"/>
      <c r="H62" s="135">
        <f>'将来負担比率（分子）の構造'!K$45</f>
        <v>63101</v>
      </c>
      <c r="I62" s="135"/>
      <c r="J62" s="135"/>
      <c r="K62" s="135">
        <f>'将来負担比率（分子）の構造'!L$45</f>
        <v>56872</v>
      </c>
      <c r="L62" s="135"/>
      <c r="M62" s="135"/>
      <c r="N62" s="135">
        <f>'将来負担比率（分子）の構造'!M$45</f>
        <v>55993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94567</v>
      </c>
      <c r="C64" s="135"/>
      <c r="D64" s="135"/>
      <c r="E64" s="135">
        <f>'将来負担比率（分子）の構造'!J$43</f>
        <v>89068</v>
      </c>
      <c r="F64" s="135"/>
      <c r="G64" s="135"/>
      <c r="H64" s="135">
        <f>'将来負担比率（分子）の構造'!K$43</f>
        <v>81173</v>
      </c>
      <c r="I64" s="135"/>
      <c r="J64" s="135"/>
      <c r="K64" s="135">
        <f>'将来負担比率（分子）の構造'!L$43</f>
        <v>78845</v>
      </c>
      <c r="L64" s="135"/>
      <c r="M64" s="135"/>
      <c r="N64" s="135">
        <f>'将来負担比率（分子）の構造'!M$43</f>
        <v>69243</v>
      </c>
      <c r="O64" s="135"/>
      <c r="P64" s="135"/>
    </row>
    <row r="65" spans="1:16">
      <c r="A65" s="135" t="s">
        <v>26</v>
      </c>
      <c r="B65" s="135">
        <f>'将来負担比率（分子）の構造'!I$42</f>
        <v>19723</v>
      </c>
      <c r="C65" s="135"/>
      <c r="D65" s="135"/>
      <c r="E65" s="135">
        <f>'将来負担比率（分子）の構造'!J$42</f>
        <v>9289</v>
      </c>
      <c r="F65" s="135"/>
      <c r="G65" s="135"/>
      <c r="H65" s="135">
        <f>'将来負担比率（分子）の構造'!K$42</f>
        <v>3050</v>
      </c>
      <c r="I65" s="135"/>
      <c r="J65" s="135"/>
      <c r="K65" s="135">
        <f>'将来負担比率（分子）の構造'!L$42</f>
        <v>2774</v>
      </c>
      <c r="L65" s="135"/>
      <c r="M65" s="135"/>
      <c r="N65" s="135">
        <f>'将来負担比率（分子）の構造'!M$42</f>
        <v>2492</v>
      </c>
      <c r="O65" s="135"/>
      <c r="P65" s="135"/>
    </row>
    <row r="66" spans="1:16">
      <c r="A66" s="135" t="s">
        <v>25</v>
      </c>
      <c r="B66" s="135">
        <f>'将来負担比率（分子）の構造'!I$41</f>
        <v>407494</v>
      </c>
      <c r="C66" s="135"/>
      <c r="D66" s="135"/>
      <c r="E66" s="135">
        <f>'将来負担比率（分子）の構造'!J$41</f>
        <v>421971</v>
      </c>
      <c r="F66" s="135"/>
      <c r="G66" s="135"/>
      <c r="H66" s="135">
        <f>'将来負担比率（分子）の構造'!K$41</f>
        <v>433626</v>
      </c>
      <c r="I66" s="135"/>
      <c r="J66" s="135"/>
      <c r="K66" s="135">
        <f>'将来負担比率（分子）の構造'!L$41</f>
        <v>439226</v>
      </c>
      <c r="L66" s="135"/>
      <c r="M66" s="135"/>
      <c r="N66" s="135">
        <f>'将来負担比率（分子）の構造'!M$41</f>
        <v>449470</v>
      </c>
      <c r="O66" s="135"/>
      <c r="P66" s="135"/>
    </row>
    <row r="67" spans="1:16">
      <c r="A67" s="135" t="s">
        <v>63</v>
      </c>
      <c r="B67" s="135" t="e">
        <f>NA()</f>
        <v>#N/A</v>
      </c>
      <c r="C67" s="135">
        <f>IF(ISNUMBER('将来負担比率（分子）の構造'!I$52), IF('将来負担比率（分子）の構造'!I$52 &lt; 0, 0, '将来負担比率（分子）の構造'!I$52), NA())</f>
        <v>100478</v>
      </c>
      <c r="D67" s="135" t="e">
        <f>NA()</f>
        <v>#N/A</v>
      </c>
      <c r="E67" s="135" t="e">
        <f>NA()</f>
        <v>#N/A</v>
      </c>
      <c r="F67" s="135">
        <f>IF(ISNUMBER('将来負担比率（分子）の構造'!J$52), IF('将来負担比率（分子）の構造'!J$52 &lt; 0, 0, '将来負担比率（分子）の構造'!J$52), NA())</f>
        <v>93488</v>
      </c>
      <c r="G67" s="135" t="e">
        <f>NA()</f>
        <v>#N/A</v>
      </c>
      <c r="H67" s="135" t="e">
        <f>NA()</f>
        <v>#N/A</v>
      </c>
      <c r="I67" s="135">
        <f>IF(ISNUMBER('将来負担比率（分子）の構造'!K$52), IF('将来負担比率（分子）の構造'!K$52 &lt; 0, 0, '将来負担比率（分子）の構造'!K$52), NA())</f>
        <v>74317</v>
      </c>
      <c r="J67" s="135" t="e">
        <f>NA()</f>
        <v>#N/A</v>
      </c>
      <c r="K67" s="135" t="e">
        <f>NA()</f>
        <v>#N/A</v>
      </c>
      <c r="L67" s="135">
        <f>IF(ISNUMBER('将来負担比率（分子）の構造'!L$52), IF('将来負担比率（分子）の構造'!L$52 &lt; 0, 0, '将来負担比率（分子）の構造'!L$52), NA())</f>
        <v>55995</v>
      </c>
      <c r="M67" s="135" t="e">
        <f>NA()</f>
        <v>#N/A</v>
      </c>
      <c r="N67" s="135" t="e">
        <f>NA()</f>
        <v>#N/A</v>
      </c>
      <c r="O67" s="135">
        <f>IF(ISNUMBER('将来負担比率（分子）の構造'!M$52), IF('将来負担比率（分子）の構造'!M$52 &lt; 0, 0, '将来負担比率（分子）の構造'!M$52), NA())</f>
        <v>58675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2016-05-18T00:47:42Z</cp:lastPrinted>
  <dcterms:created xsi:type="dcterms:W3CDTF">2016-02-15T00:56:45Z</dcterms:created>
  <dcterms:modified xsi:type="dcterms:W3CDTF">2016-05-25T23:33:34Z</dcterms:modified>
</cp:coreProperties>
</file>