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港湾整備" sheetId="28" r:id="rId1"/>
    <sheet name="下水道" sheetId="29" r:id="rId2"/>
    <sheet name="病院（機構）" sheetId="30" r:id="rId3"/>
    <sheet name="病院（こども）" sheetId="31" r:id="rId4"/>
    <sheet name="水道" sheetId="32" r:id="rId5"/>
    <sheet name="工業用水道" sheetId="33" r:id="rId6"/>
    <sheet name="観光・その他" sheetId="34" r:id="rId7"/>
    <sheet name="宅地造成" sheetId="35" r:id="rId8"/>
  </sheets>
  <externalReferences>
    <externalReference r:id="rId9"/>
    <externalReference r:id="rId10"/>
    <externalReference r:id="rId11"/>
    <externalReference r:id="rId12"/>
    <externalReference r:id="rId13"/>
  </externalReferences>
  <definedNames>
    <definedName name="_xlnm.Criteria" localSheetId="1">下水道!#REF!</definedName>
    <definedName name="_xlnm.Criteria" localSheetId="6">観光・その他!#REF!</definedName>
    <definedName name="_xlnm.Criteria" localSheetId="5">工業用水道!#REF!</definedName>
    <definedName name="_xlnm.Criteria" localSheetId="0">港湾整備!#REF!</definedName>
    <definedName name="_xlnm.Criteria" localSheetId="4">水道!#REF!</definedName>
    <definedName name="_xlnm.Criteria" localSheetId="7">宅地造成!#REF!</definedName>
    <definedName name="_xlnm.Criteria" localSheetId="3">'病院（こども）'!#REF!</definedName>
    <definedName name="_xlnm.Criteria" localSheetId="2">'病院（機構）'!#REF!</definedName>
    <definedName name="_xlnm.Print_Area" localSheetId="1">下水道!#REF!</definedName>
    <definedName name="_xlnm.Print_Area" localSheetId="6">観光・その他!#REF!</definedName>
    <definedName name="_xlnm.Print_Area" localSheetId="5">工業用水道!#REF!</definedName>
    <definedName name="_xlnm.Print_Area" localSheetId="0">港湾整備!#REF!</definedName>
    <definedName name="_xlnm.Print_Area" localSheetId="4">水道!#REF!</definedName>
    <definedName name="_xlnm.Print_Area" localSheetId="7">宅地造成!#REF!</definedName>
    <definedName name="_xlnm.Print_Area" localSheetId="3">'病院（こども）'!#REF!</definedName>
    <definedName name="_xlnm.Print_Area" localSheetId="2">'病院（機構）'!#REF!</definedName>
  </definedNames>
  <calcPr calcId="145621"/>
</workbook>
</file>

<file path=xl/calcChain.xml><?xml version="1.0" encoding="utf-8"?>
<calcChain xmlns="http://schemas.openxmlformats.org/spreadsheetml/2006/main">
  <c r="AO31" i="35" l="1"/>
  <c r="D31" i="35"/>
  <c r="BB22" i="35"/>
  <c r="AT22" i="35"/>
  <c r="AM22" i="35"/>
  <c r="AF22" i="35"/>
  <c r="Y22" i="35"/>
  <c r="R22" i="35"/>
  <c r="K22" i="35"/>
  <c r="D22" i="35"/>
  <c r="Y11" i="35"/>
  <c r="C11" i="35"/>
  <c r="AM56" i="32" l="1"/>
  <c r="U56" i="32"/>
  <c r="N56" i="32"/>
  <c r="N50" i="32"/>
  <c r="BM48" i="32"/>
  <c r="BI48" i="32"/>
  <c r="BE48" i="32"/>
  <c r="AM45" i="32"/>
  <c r="U45" i="32"/>
  <c r="N45" i="32"/>
  <c r="BR41" i="32"/>
  <c r="AO31" i="32"/>
  <c r="D31" i="32"/>
  <c r="BB22" i="32"/>
  <c r="AT22" i="32"/>
  <c r="AM22" i="32"/>
  <c r="AF22" i="32"/>
  <c r="Y22" i="32"/>
  <c r="R22" i="32"/>
  <c r="K22" i="32"/>
  <c r="D22" i="32"/>
  <c r="AJ11" i="32"/>
  <c r="Y11" i="32"/>
  <c r="C11" i="32"/>
  <c r="AM48" i="29" l="1"/>
  <c r="U48" i="29"/>
  <c r="N48" i="29"/>
  <c r="N42" i="29"/>
  <c r="BI39" i="29" s="1"/>
  <c r="AM40" i="29"/>
  <c r="BM39" i="29"/>
  <c r="BE39" i="29"/>
  <c r="U36" i="29"/>
  <c r="BB22" i="29"/>
  <c r="AT22" i="29"/>
  <c r="AM22" i="29"/>
  <c r="AF22" i="29"/>
  <c r="Y22" i="29"/>
  <c r="R22" i="29"/>
  <c r="K22" i="29"/>
  <c r="D22" i="29"/>
  <c r="Y11" i="29"/>
  <c r="C11" i="29"/>
  <c r="AO31" i="28" l="1"/>
  <c r="D31" i="28"/>
  <c r="BB22" i="28"/>
  <c r="AT22" i="28"/>
  <c r="AM22" i="28"/>
  <c r="AF22" i="28"/>
  <c r="Y22" i="28"/>
  <c r="R22" i="28"/>
  <c r="K22" i="28"/>
  <c r="D22" i="28"/>
  <c r="Y11" i="28"/>
  <c r="C11" i="28"/>
</calcChain>
</file>

<file path=xl/sharedStrings.xml><?xml version="1.0" encoding="utf-8"?>
<sst xmlns="http://schemas.openxmlformats.org/spreadsheetml/2006/main" count="269" uniqueCount="52">
  <si>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</si>
  <si>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</si>
  <si>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</si>
  <si>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港湾整備事業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</si>
  <si>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</si>
  <si>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</si>
  <si>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</si>
  <si>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</si>
  <si>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</si>
  <si>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</si>
  <si>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</si>
  <si>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</si>
  <si>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</si>
  <si>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</si>
  <si>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</si>
  <si>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流域下水道事業</t>
    <rPh sb="0" eb="2">
      <t>リュウイキ</t>
    </rPh>
    <rPh sb="2" eb="5">
      <t>ゲスイドウ</t>
    </rPh>
    <rPh sb="5" eb="7">
      <t>ジギョウ</t>
    </rPh>
    <phoneticPr fontId="2"/>
  </si>
  <si>
    <t>PFI</t>
    <phoneticPr fontId="2"/>
  </si>
  <si>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</si>
  <si>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</si>
  <si>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</si>
  <si>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</si>
  <si>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</si>
  <si>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</si>
  <si>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t>
    <phoneticPr fontId="2"/>
  </si>
  <si>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</si>
  <si>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</si>
  <si>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</si>
  <si>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</si>
  <si>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</si>
  <si>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</si>
  <si>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</si>
  <si>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</si>
  <si>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</si>
  <si>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</si>
  <si>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宮城県</t>
  </si>
  <si>
    <t>病院事業</t>
  </si>
  <si>
    <t/>
  </si>
  <si>
    <t>○</t>
  </si>
  <si>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</si>
  <si>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</si>
  <si>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</si>
  <si>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</si>
  <si>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（取組の方式等）</t>
    <rPh sb="1" eb="3">
      <t>トリクミ</t>
    </rPh>
    <rPh sb="4" eb="6">
      <t>ホウシキ</t>
    </rPh>
    <rPh sb="6" eb="7">
      <t>ナド</t>
    </rPh>
    <phoneticPr fontId="2"/>
  </si>
  <si>
    <t>工業用水道事業</t>
  </si>
  <si>
    <t>企業局</t>
  </si>
  <si>
    <t>包括的民間委託</t>
    <rPh sb="0" eb="3">
      <t>ホウカツテキ</t>
    </rPh>
    <rPh sb="3" eb="5">
      <t>ミンカン</t>
    </rPh>
    <rPh sb="5" eb="7">
      <t>イタク</t>
    </rPh>
    <phoneticPr fontId="2"/>
  </si>
  <si>
    <t>工業用水道事業における管理及び運営に関する業務
（民間の創意工夫やスケールメリットを生かした効率的な業務運営の形成及び，さらなるコスト縮減を目指し，これまでの施設等の維持管理面のみならず，電気料・薬品の調達など事業の運営面を含めた形での包括管理委託（管路及び施設修繕等は除く）を導入。）</t>
  </si>
  <si>
    <t>宅地造成事業</t>
  </si>
  <si>
    <t>観光施設事業・その他事業</t>
  </si>
  <si>
    <t>現行の民間業者への委託の中で、民間の知見を活用した施設運営が円滑に行われているため</t>
  </si>
  <si>
    <t>事業を推進している地域はさらなる発展の可能性を秘めており、局保有資産である施設・土地の活用推進を通じた経営改革を進めていくことが考えられる。</t>
  </si>
  <si>
    <t>テナントビルの管理運営</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</si>
</sst>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sz val="18"/>
      <name val="ＭＳ Ｐゴシック"/>
      <family val="3"/>
      <charset val="128"/>
      <scheme val="minor"/>
    </font>
    <font>
      <sz val="24"/>
      <name val="ＭＳ Ｐゴシック"/>
      <family val="2"/>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4" fillId="0" borderId="4" xfId="0" applyFont="1" applyFill="1" applyBorder="1" applyAlignment="1">
      <alignment horizontal="center" vertical="center" shrinkToFit="1"/>
    </xf>
    <xf numFmtId="0" fontId="34" fillId="0" borderId="4"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4" borderId="0" xfId="0" applyFont="1" applyFill="1" applyBorder="1" applyAlignment="1">
      <alignment horizontal="center" vertical="center"/>
    </xf>
    <xf numFmtId="0" fontId="2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6"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xf numFmtId="0" fontId="16" fillId="4" borderId="8" xfId="0" applyFont="1" applyFill="1" applyBorder="1" applyAlignment="1">
      <alignment horizontal="left" wrapText="1"/>
    </xf>
    <xf numFmtId="0" fontId="15" fillId="4" borderId="0" xfId="0" applyFont="1" applyFill="1" applyBorder="1" applyAlignment="1">
      <alignment vertical="center"/>
    </xf>
    <xf numFmtId="0" fontId="0" fillId="4" borderId="0" xfId="0"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0" name="角丸四角形 9"/>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 name="角丸四角形 10"/>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2" name="角丸四角形 11"/>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3" name="角丸四角形 12"/>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95783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584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95783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584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6932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8;&#65304;&#24180;&#24230;/&#12304;&#32076;&#21942;&#31649;&#29702;&#20418;&#12305;&#25244;&#26412;&#25913;&#38761;/08-&#12392;&#12426;&#12414;&#12392;&#12417;/01-&#21508;&#33258;&#27835;&#20307;&#12363;&#12425;/01-&#37117;&#36947;&#24220;&#30476;&#20998;/04-&#23470;&#22478;&#30476;/&#20844;&#38283;&#29992;&#12501;&#12449;&#12452;&#12523;&#65288;&#65304;&#12501;&#12449;&#12452;&#12523;&#65289;/&#12304;&#28207;&#28286;&#35506;&#12305;01-&#35519;&#26619;&#31080;(H28.5.10&#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012046fu/AppData/Local/Temp/Temp1_&#22303;&#26408;&#12304;&#65301;&#26376;&#65297;&#65305;&#26085;&#22238;&#31572;&#20998;&#12305;.zip/&#22303;&#26408;/&#20844;&#38283;&#29992;&#12501;&#12449;&#12452;&#12523;/&#12304;&#19979;&#27700;&#36947;&#35506;&#12305;01-&#35519;&#26619;&#31080;(H28.5.10&#20462;&#27491;)%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8;&#65304;&#24180;&#24230;/&#12304;&#32076;&#21942;&#31649;&#29702;&#20418;&#12305;&#25244;&#26412;&#25913;&#38761;/08-&#12392;&#12426;&#12414;&#12392;&#12417;/01-&#21508;&#33258;&#27835;&#20307;&#12363;&#12425;/01-&#37117;&#36947;&#24220;&#30476;&#20998;/04-&#23470;&#22478;&#30476;/&#20844;&#38283;&#29992;&#12501;&#12449;&#12452;&#12523;&#65288;&#65304;&#12501;&#12449;&#12452;&#12523;&#65289;/&#12304;&#19979;&#27700;&#36947;&#35506;&#12305;01-&#35519;&#26619;&#31080;(H28.5.10&#20462;&#27491;)%200722&#20462;&#274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8;&#65304;&#24180;&#24230;/&#12304;&#32076;&#21942;&#31649;&#29702;&#20418;&#12305;&#25244;&#26412;&#25913;&#38761;/08-&#12392;&#12426;&#12414;&#12392;&#12417;/01-&#21508;&#33258;&#27835;&#20307;&#12363;&#12425;/01-&#37117;&#36947;&#24220;&#30476;&#20998;/04-&#23470;&#22478;&#30476;/&#20844;&#38283;&#29992;&#12501;&#12449;&#12452;&#12523;&#65288;&#65304;&#12501;&#12449;&#12452;&#12523;&#65289;/&#12304;&#19978;&#27700;&#12305;01-&#35519;&#26619;&#31080;(H28.7.22&#20462;&#274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8;&#65304;&#24180;&#24230;/&#12304;&#32076;&#21942;&#31649;&#29702;&#20418;&#12305;&#25244;&#26412;&#25913;&#38761;/08-&#12392;&#12426;&#12414;&#12392;&#12417;/01-&#21508;&#33258;&#27835;&#20307;&#12363;&#12425;/01-&#37117;&#36947;&#24220;&#30476;&#20998;/04-&#23470;&#22478;&#30476;/&#20844;&#38283;&#29992;&#12501;&#12449;&#12452;&#12523;&#65288;&#65304;&#12501;&#12449;&#12452;&#12523;&#65289;/160617&#12304;&#23429;&#22320;&#36896;&#25104;&#20998;&#12305;01-&#35519;&#26619;&#31080;(H28.5.10&#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Y6" t="str">
            <v>○</v>
          </cell>
          <cell r="AA6" t="str">
            <v>必要な知見、ノウハウの不足により、抜本的改革の実施の検討ができていないため。</v>
          </cell>
          <cell r="AB6" t="str">
            <v>必要な知見、ノウハウの不足により、経営改革の方向性については検討できていない。</v>
          </cell>
          <cell r="AU6" t="str">
            <v/>
          </cell>
          <cell r="CB6" t="str">
            <v/>
          </cell>
          <cell r="DD6" t="str">
            <v/>
          </cell>
          <cell r="EH6" t="str">
            <v/>
          </cell>
          <cell r="FO6" t="str">
            <v/>
          </cell>
          <cell r="GT6" t="str">
            <v/>
          </cell>
          <cell r="HX6" t="str">
            <v/>
          </cell>
        </row>
      </sheetData>
      <sheetData sheetId="2">
        <row r="8">
          <cell r="B8" t="str">
            <v>宮城県</v>
          </cell>
          <cell r="C8" t="str">
            <v>港湾整備事業</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下水道課記入）"/>
      <sheetName val="様式１"/>
      <sheetName val="様式２"/>
      <sheetName val="様式３"/>
      <sheetName val="様式４"/>
      <sheetName val="様式５"/>
      <sheetName val="様式６(下水道課記入）"/>
      <sheetName val="様式７"/>
      <sheetName val="様式（参考）"/>
      <sheetName val="【別紙様式】"/>
    </sheetNames>
    <sheetDataSet>
      <sheetData sheetId="0" refreshError="1"/>
      <sheetData sheetId="1" refreshError="1">
        <row r="6">
          <cell r="I6" t="str">
            <v/>
          </cell>
          <cell r="J6" t="str">
            <v/>
          </cell>
          <cell r="K6" t="str">
            <v/>
          </cell>
          <cell r="L6" t="str">
            <v/>
          </cell>
          <cell r="M6" t="str">
            <v/>
          </cell>
          <cell r="N6" t="str">
            <v>○</v>
          </cell>
          <cell r="O6" t="str">
            <v/>
          </cell>
          <cell r="R6" t="str">
            <v/>
          </cell>
          <cell r="S6" t="str">
            <v/>
          </cell>
          <cell r="T6" t="str">
            <v/>
          </cell>
          <cell r="U6" t="str">
            <v/>
          </cell>
          <cell r="V6" t="str">
            <v/>
          </cell>
          <cell r="W6" t="str">
            <v/>
          </cell>
          <cell r="X6" t="str">
            <v/>
          </cell>
          <cell r="Y6" t="str">
            <v/>
          </cell>
          <cell r="AA6" t="str">
            <v/>
          </cell>
          <cell r="AB6" t="str">
            <v/>
          </cell>
          <cell r="AU6" t="str">
            <v/>
          </cell>
          <cell r="CB6" t="str">
            <v/>
          </cell>
          <cell r="DD6" t="str">
            <v/>
          </cell>
          <cell r="EH6" t="str">
            <v/>
          </cell>
          <cell r="FO6" t="str">
            <v/>
          </cell>
          <cell r="GB6" t="str">
            <v>下水道施設の維持管理業務(処理場施設の運転・監視、保守点検等)</v>
          </cell>
          <cell r="GE6">
            <v>18</v>
          </cell>
          <cell r="GF6">
            <v>4</v>
          </cell>
          <cell r="GG6">
            <v>1</v>
          </cell>
          <cell r="GR6" t="str">
            <v/>
          </cell>
          <cell r="GS6" t="str">
            <v/>
          </cell>
          <cell r="GT6" t="str">
            <v/>
          </cell>
          <cell r="GU6" t="str">
            <v/>
          </cell>
          <cell r="GY6" t="str">
            <v/>
          </cell>
          <cell r="GZ6" t="str">
            <v/>
          </cell>
          <cell r="HA6" t="str">
            <v/>
          </cell>
          <cell r="HB6" t="str">
            <v/>
          </cell>
          <cell r="HC6" t="str">
            <v/>
          </cell>
          <cell r="HX6" t="str">
            <v/>
          </cell>
        </row>
      </sheetData>
      <sheetData sheetId="2" refreshError="1">
        <row r="8">
          <cell r="B8" t="str">
            <v>宮城県</v>
          </cell>
          <cell r="C8" t="str">
            <v>下水道事業</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下水道課記入）"/>
      <sheetName val="様式１"/>
      <sheetName val="様式２"/>
      <sheetName val="様式３"/>
      <sheetName val="様式４"/>
      <sheetName val="様式５"/>
      <sheetName val="様式６(下水道課記入）"/>
      <sheetName val="様式７"/>
      <sheetName val="様式（参考）"/>
      <sheetName val="【別紙様式】"/>
    </sheetNames>
    <sheetDataSet>
      <sheetData sheetId="0" refreshError="1">
        <row r="40">
          <cell r="AM40"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refreshError="1"/>
      <sheetData sheetId="1" refreshError="1">
        <row r="6">
          <cell r="I6" t="str">
            <v/>
          </cell>
          <cell r="J6" t="str">
            <v/>
          </cell>
          <cell r="K6" t="str">
            <v/>
          </cell>
          <cell r="L6" t="str">
            <v/>
          </cell>
          <cell r="M6" t="str">
            <v/>
          </cell>
          <cell r="N6" t="str">
            <v/>
          </cell>
          <cell r="O6" t="str">
            <v/>
          </cell>
          <cell r="Q6" t="str">
            <v>○</v>
          </cell>
          <cell r="R6" t="str">
            <v/>
          </cell>
          <cell r="S6" t="str">
            <v/>
          </cell>
          <cell r="T6" t="str">
            <v/>
          </cell>
          <cell r="U6" t="str">
            <v/>
          </cell>
          <cell r="V6" t="str">
            <v/>
          </cell>
          <cell r="W6" t="str">
            <v/>
          </cell>
          <cell r="X6" t="str">
            <v/>
          </cell>
          <cell r="Y6" t="str">
            <v/>
          </cell>
          <cell r="Z6" t="str">
            <v/>
          </cell>
          <cell r="AA6" t="str">
            <v>現行の体制で，健全な運営が行えているため。</v>
          </cell>
          <cell r="AB6" t="str">
            <v>運転等業務の切り替えが予定されていることから，今後一層厳しくなる経営環境を踏まえ「民の力を最大限活用」した，最適な管理・運営方式について検討を行う。</v>
          </cell>
          <cell r="AU6" t="str">
            <v/>
          </cell>
          <cell r="CB6" t="str">
            <v/>
          </cell>
          <cell r="DD6" t="str">
            <v/>
          </cell>
          <cell r="EH6" t="str">
            <v/>
          </cell>
          <cell r="FO6" t="str">
            <v/>
          </cell>
          <cell r="GT6" t="str">
            <v/>
          </cell>
          <cell r="HX6" t="str">
            <v/>
          </cell>
          <cell r="IJ6" t="str">
            <v>広域水道における施設運転及び設備点検業務</v>
          </cell>
          <cell r="IK6" t="str">
            <v>平成15年度から，多数あった保守点検業務と運転監視業務を一つに集約するとともに，業務期間も単年度から複数年の長期契約に変えることでスケールメリットを図った（民間委託は平成2年度から開始）</v>
          </cell>
          <cell r="IL6">
            <v>15</v>
          </cell>
          <cell r="IM6">
            <v>4</v>
          </cell>
          <cell r="IN6">
            <v>1</v>
          </cell>
          <cell r="IQ6" t="str">
            <v/>
          </cell>
          <cell r="IR6" t="str">
            <v/>
          </cell>
          <cell r="IS6" t="str">
            <v/>
          </cell>
          <cell r="IT6" t="str">
            <v/>
          </cell>
          <cell r="IU6" t="str">
            <v/>
          </cell>
          <cell r="IW6" t="str">
            <v/>
          </cell>
          <cell r="IX6" t="str">
            <v/>
          </cell>
          <cell r="IY6" t="str">
            <v/>
          </cell>
          <cell r="IZ6" t="str">
            <v/>
          </cell>
          <cell r="JA6" t="str">
            <v/>
          </cell>
        </row>
      </sheetData>
      <sheetData sheetId="2" refreshError="1">
        <row r="8">
          <cell r="B8" t="str">
            <v>宮城県</v>
          </cell>
          <cell r="C8" t="str">
            <v>水道事業</v>
          </cell>
          <cell r="D8" t="str">
            <v>企業局</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refreshError="1"/>
      <sheetData sheetId="1" refreshError="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Y6" t="str">
            <v>○</v>
          </cell>
          <cell r="AA6" t="str">
            <v>・必要な知見、ノウハウの不足により、抜本的改革の実施の検討ができていないため。</v>
          </cell>
          <cell r="AB6" t="str">
            <v>必要な知見、ノウハウの不足により、経営改革の方向性については検討できていない。</v>
          </cell>
          <cell r="AU6" t="str">
            <v/>
          </cell>
          <cell r="CB6" t="str">
            <v/>
          </cell>
          <cell r="DD6" t="str">
            <v/>
          </cell>
          <cell r="EH6" t="str">
            <v/>
          </cell>
          <cell r="FO6" t="str">
            <v/>
          </cell>
          <cell r="GT6" t="str">
            <v/>
          </cell>
          <cell r="HX6" t="str">
            <v/>
          </cell>
        </row>
      </sheetData>
      <sheetData sheetId="2" refreshError="1">
        <row r="8">
          <cell r="B8" t="str">
            <v>宮城県</v>
          </cell>
          <cell r="C8" t="str">
            <v>宅地造成事業</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U49" sqref="U4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tr">
        <f>[1]様式０!B8</f>
        <v>宮城県</v>
      </c>
      <c r="D11" s="125"/>
      <c r="E11" s="125"/>
      <c r="F11" s="125"/>
      <c r="G11" s="125"/>
      <c r="H11" s="125"/>
      <c r="I11" s="125"/>
      <c r="J11" s="125"/>
      <c r="K11" s="125"/>
      <c r="L11" s="125"/>
      <c r="M11" s="125"/>
      <c r="N11" s="125"/>
      <c r="O11" s="125"/>
      <c r="P11" s="125"/>
      <c r="Q11" s="125"/>
      <c r="R11" s="125"/>
      <c r="S11" s="125"/>
      <c r="T11" s="125"/>
      <c r="U11" s="125"/>
      <c r="V11" s="125"/>
      <c r="W11" s="125"/>
      <c r="X11" s="126"/>
      <c r="Y11" s="124" t="str">
        <f>[1]様式０!C8</f>
        <v>港湾整備事業</v>
      </c>
      <c r="Z11" s="125"/>
      <c r="AA11" s="125"/>
      <c r="AB11" s="125"/>
      <c r="AC11" s="125"/>
      <c r="AD11" s="125"/>
      <c r="AE11" s="125"/>
      <c r="AF11" s="125"/>
      <c r="AG11" s="125"/>
      <c r="AH11" s="125"/>
      <c r="AI11" s="126"/>
      <c r="AJ11" s="175" t="s">
        <v>3</v>
      </c>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tr">
        <f>IF(AND(OR([1]集計用シート!I6="○",[1]集計用シート!R6="○"),[1]集計用シート!AU6=""),"○","")</f>
        <v/>
      </c>
      <c r="E22" s="92"/>
      <c r="F22" s="92"/>
      <c r="G22" s="92"/>
      <c r="H22" s="92"/>
      <c r="I22" s="92"/>
      <c r="J22" s="93"/>
      <c r="K22" s="91" t="str">
        <f>IF(AND(OR([1]集計用シート!J6="○",[1]集計用シート!S6="○"),[1]集計用シート!CB6=""),"○","")</f>
        <v/>
      </c>
      <c r="L22" s="92"/>
      <c r="M22" s="92"/>
      <c r="N22" s="92"/>
      <c r="O22" s="92"/>
      <c r="P22" s="92"/>
      <c r="Q22" s="93"/>
      <c r="R22" s="91" t="str">
        <f>IF(AND(OR([1]集計用シート!K6="○",[1]集計用シート!T6="○"),[1]集計用シート!DD6=""),"○","")</f>
        <v/>
      </c>
      <c r="S22" s="92"/>
      <c r="T22" s="92"/>
      <c r="U22" s="92"/>
      <c r="V22" s="92"/>
      <c r="W22" s="92"/>
      <c r="X22" s="93"/>
      <c r="Y22" s="91" t="str">
        <f>IF(AND(OR([1]集計用シート!L6="○",[1]集計用シート!U6="○"),[1]集計用シート!EH6=""),"○","")</f>
        <v/>
      </c>
      <c r="Z22" s="92"/>
      <c r="AA22" s="92"/>
      <c r="AB22" s="92"/>
      <c r="AC22" s="92"/>
      <c r="AD22" s="92"/>
      <c r="AE22" s="93"/>
      <c r="AF22" s="91" t="str">
        <f>IF(AND(OR([1]集計用シート!M6="○",[1]集計用シート!V6="○"),[1]集計用シート!FO6=""),"○","")</f>
        <v/>
      </c>
      <c r="AG22" s="92"/>
      <c r="AH22" s="92"/>
      <c r="AI22" s="92"/>
      <c r="AJ22" s="92"/>
      <c r="AK22" s="92"/>
      <c r="AL22" s="93"/>
      <c r="AM22" s="91" t="str">
        <f>IF(AND(OR([1]集計用シート!N6="○",[1]集計用シート!W6="○"),[1]集計用シート!GT6=""),"○","")</f>
        <v/>
      </c>
      <c r="AN22" s="92"/>
      <c r="AO22" s="92"/>
      <c r="AP22" s="92"/>
      <c r="AQ22" s="92"/>
      <c r="AR22" s="92"/>
      <c r="AS22" s="93"/>
      <c r="AT22" s="91" t="str">
        <f>IF(AND(OR([1]集計用シート!O6="○",[1]集計用シート!X6="○"),[1]集計用シート!HX6=""),"○","")</f>
        <v/>
      </c>
      <c r="AU22" s="92"/>
      <c r="AV22" s="92"/>
      <c r="AW22" s="92"/>
      <c r="AX22" s="92"/>
      <c r="AY22" s="92"/>
      <c r="AZ22" s="93"/>
      <c r="BA22" s="26"/>
      <c r="BB22" s="91" t="str">
        <f>IF(OR([1]集計用シート!Y6="○",[1]集計用シート!AA6&lt;&gt;"",[1]集計用シート!AB6&lt;&gt;""),"○","")</f>
        <v>○</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13</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14</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tr">
        <f>IF([1]集計用シート!AA6="","",[1]集計用シート!AA6)</f>
        <v>必要な知見、ノウハウの不足により、抜本的改革の実施の検討ができていないため。</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tr">
        <f>IF([1]集計用シート!AB6="","",[1]集計用シート!AB6)</f>
        <v>必要な知見、ノウハウの不足により、経営改革の方向性については検討できていない。</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A33" s="2"/>
      <c r="B33" s="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c r="BR33" s="2"/>
      <c r="BS33" s="2"/>
      <c r="BT33" s="2"/>
    </row>
    <row r="34" spans="1:72" ht="16.2" customHeight="1">
      <c r="A34" s="2"/>
      <c r="B34" s="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c r="BR34" s="2"/>
      <c r="BS34" s="2"/>
      <c r="BT34" s="2"/>
    </row>
    <row r="35" spans="1:72" ht="12.6" customHeight="1">
      <c r="A35" s="2"/>
      <c r="B35" s="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c r="BR35" s="2"/>
      <c r="BS35" s="2"/>
      <c r="BT35" s="2"/>
    </row>
    <row r="36" spans="1:72" ht="12.6" customHeight="1">
      <c r="A36" s="2"/>
      <c r="B36" s="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c r="BR36" s="2"/>
      <c r="BS36" s="2"/>
      <c r="BT36" s="2"/>
    </row>
    <row r="37" spans="1:72" ht="12.6" customHeight="1">
      <c r="A37" s="2"/>
      <c r="B37" s="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c r="BR37" s="2"/>
      <c r="BS37" s="2"/>
      <c r="BT37" s="2"/>
    </row>
    <row r="38" spans="1:72" ht="12.6" customHeight="1">
      <c r="A38" s="2"/>
      <c r="B38" s="2"/>
      <c r="BR38" s="2"/>
      <c r="BS38" s="2"/>
      <c r="BT38" s="2"/>
    </row>
    <row r="39" spans="1:72" ht="12.6" customHeight="1">
      <c r="A39" s="2"/>
      <c r="B39" s="2"/>
      <c r="BR39" s="2"/>
      <c r="BS39" s="2"/>
      <c r="BT39" s="2"/>
    </row>
    <row r="40" spans="1:72" ht="12.6" customHeight="1">
      <c r="A40" s="2"/>
      <c r="B40" s="2"/>
      <c r="BR40" s="2"/>
      <c r="BS40" s="2"/>
      <c r="BT40" s="2"/>
    </row>
    <row r="41" spans="1:72" ht="12.6" customHeight="1">
      <c r="A41" s="2"/>
      <c r="B41" s="2"/>
      <c r="BR41" s="2"/>
      <c r="BS41" s="2"/>
      <c r="BT41" s="2"/>
    </row>
    <row r="42" spans="1:72" ht="12.6" customHeight="1">
      <c r="A42" s="2"/>
      <c r="B42" s="2"/>
      <c r="BR42" s="2"/>
      <c r="BS42" s="2"/>
      <c r="BT42" s="2"/>
    </row>
    <row r="43" spans="1:72" ht="12.6" customHeight="1">
      <c r="A43" s="2"/>
      <c r="B43" s="2"/>
      <c r="BR43" s="2"/>
      <c r="BS43" s="2"/>
      <c r="BT43" s="2"/>
    </row>
    <row r="44" spans="1:72" ht="12.6" customHeight="1">
      <c r="A44" s="2"/>
      <c r="B44" s="2"/>
      <c r="BR44" s="2"/>
      <c r="BS44" s="2"/>
      <c r="BT44" s="2"/>
    </row>
    <row r="45" spans="1:72" ht="12.6" customHeight="1">
      <c r="A45" s="2"/>
      <c r="B45" s="2"/>
      <c r="BR45" s="2"/>
      <c r="BS45" s="2"/>
      <c r="BT45" s="2"/>
    </row>
    <row r="46" spans="1:72" ht="16.2" customHeight="1">
      <c r="A46" s="2"/>
      <c r="B46" s="2"/>
      <c r="BR46" s="2"/>
      <c r="BS46" s="2"/>
      <c r="BT46" s="2"/>
    </row>
    <row r="47" spans="1:72" ht="12.6" customHeight="1">
      <c r="A47" s="2"/>
      <c r="B47" s="2"/>
      <c r="BR47" s="2"/>
      <c r="BS47" s="2"/>
      <c r="BT47" s="2"/>
    </row>
    <row r="48" spans="1:72" ht="12.6" customHeight="1">
      <c r="A48" s="2"/>
      <c r="B48" s="2"/>
      <c r="BR48" s="2"/>
      <c r="BS48" s="2"/>
      <c r="BT48" s="2"/>
    </row>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F26" sqref="BF2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tr">
        <f>'[2]様式０(下水道課記入）'!B8</f>
        <v>宮城県</v>
      </c>
      <c r="D11" s="125"/>
      <c r="E11" s="125"/>
      <c r="F11" s="125"/>
      <c r="G11" s="125"/>
      <c r="H11" s="125"/>
      <c r="I11" s="125"/>
      <c r="J11" s="125"/>
      <c r="K11" s="125"/>
      <c r="L11" s="125"/>
      <c r="M11" s="125"/>
      <c r="N11" s="125"/>
      <c r="O11" s="125"/>
      <c r="P11" s="125"/>
      <c r="Q11" s="125"/>
      <c r="R11" s="125"/>
      <c r="S11" s="125"/>
      <c r="T11" s="125"/>
      <c r="U11" s="125"/>
      <c r="V11" s="125"/>
      <c r="W11" s="125"/>
      <c r="X11" s="126"/>
      <c r="Y11" s="124" t="str">
        <f>'[2]様式０(下水道課記入）'!C8</f>
        <v>下水道事業</v>
      </c>
      <c r="Z11" s="125"/>
      <c r="AA11" s="125"/>
      <c r="AB11" s="125"/>
      <c r="AC11" s="125"/>
      <c r="AD11" s="125"/>
      <c r="AE11" s="125"/>
      <c r="AF11" s="125"/>
      <c r="AG11" s="125"/>
      <c r="AH11" s="125"/>
      <c r="AI11" s="126"/>
      <c r="AJ11" s="176" t="s">
        <v>15</v>
      </c>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tr">
        <f>IF(AND(OR([2]集計用シート!I6="○",[2]集計用シート!R6="○"),[2]集計用シート!AU6=""),"○","")</f>
        <v/>
      </c>
      <c r="E22" s="92"/>
      <c r="F22" s="92"/>
      <c r="G22" s="92"/>
      <c r="H22" s="92"/>
      <c r="I22" s="92"/>
      <c r="J22" s="93"/>
      <c r="K22" s="91" t="str">
        <f>IF(AND(OR([2]集計用シート!J6="○",[2]集計用シート!S6="○"),[2]集計用シート!CB6=""),"○","")</f>
        <v/>
      </c>
      <c r="L22" s="92"/>
      <c r="M22" s="92"/>
      <c r="N22" s="92"/>
      <c r="O22" s="92"/>
      <c r="P22" s="92"/>
      <c r="Q22" s="93"/>
      <c r="R22" s="91" t="str">
        <f>IF(AND(OR([2]集計用シート!K6="○",[2]集計用シート!T6="○"),[2]集計用シート!DD6=""),"○","")</f>
        <v/>
      </c>
      <c r="S22" s="92"/>
      <c r="T22" s="92"/>
      <c r="U22" s="92"/>
      <c r="V22" s="92"/>
      <c r="W22" s="92"/>
      <c r="X22" s="93"/>
      <c r="Y22" s="91" t="str">
        <f>IF(AND(OR([2]集計用シート!L6="○",[2]集計用シート!U6="○"),[2]集計用シート!EH6=""),"○","")</f>
        <v/>
      </c>
      <c r="Z22" s="92"/>
      <c r="AA22" s="92"/>
      <c r="AB22" s="92"/>
      <c r="AC22" s="92"/>
      <c r="AD22" s="92"/>
      <c r="AE22" s="93"/>
      <c r="AF22" s="91" t="str">
        <f>IF(AND(OR([2]集計用シート!M6="○",[2]集計用シート!V6="○"),[2]集計用シート!FO6=""),"○","")</f>
        <v/>
      </c>
      <c r="AG22" s="92"/>
      <c r="AH22" s="92"/>
      <c r="AI22" s="92"/>
      <c r="AJ22" s="92"/>
      <c r="AK22" s="92"/>
      <c r="AL22" s="93"/>
      <c r="AM22" s="91" t="str">
        <f>IF(AND(OR([2]集計用シート!N6="○",[2]集計用シート!W6="○"),[2]集計用シート!GT6=""),"○","")</f>
        <v>○</v>
      </c>
      <c r="AN22" s="92"/>
      <c r="AO22" s="92"/>
      <c r="AP22" s="92"/>
      <c r="AQ22" s="92"/>
      <c r="AR22" s="92"/>
      <c r="AS22" s="93"/>
      <c r="AT22" s="91" t="str">
        <f>IF(AND(OR([2]集計用シート!O6="○",[2]集計用シート!X6="○"),[2]集計用シート!HX6=""),"○","")</f>
        <v/>
      </c>
      <c r="AU22" s="92"/>
      <c r="AV22" s="92"/>
      <c r="AW22" s="92"/>
      <c r="AX22" s="92"/>
      <c r="AY22" s="92"/>
      <c r="AZ22" s="93"/>
      <c r="BA22" s="26"/>
      <c r="BB22" s="91" t="str">
        <f>IF(OR([2]集計用シート!Y6="○",[2]集計用シート!AA6&lt;&gt;"",[2]集計用シート!AB6&lt;&gt;""),"○","")</f>
        <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17</v>
      </c>
      <c r="E32" s="75"/>
      <c r="F32" s="75"/>
      <c r="G32" s="75"/>
      <c r="H32" s="75"/>
      <c r="I32" s="75"/>
      <c r="J32" s="75"/>
      <c r="K32" s="75"/>
      <c r="L32" s="75"/>
      <c r="M32" s="75"/>
      <c r="N32" s="75"/>
      <c r="O32" s="75"/>
      <c r="P32" s="75"/>
      <c r="Q32" s="76"/>
      <c r="R32" s="74" t="s">
        <v>18</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s="2" customFormat="1"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s="2" customFormat="1" ht="12.6" customHeight="1">
      <c r="C36" s="37"/>
      <c r="D36" s="80" t="s">
        <v>22</v>
      </c>
      <c r="E36" s="80"/>
      <c r="F36" s="80"/>
      <c r="G36" s="80"/>
      <c r="H36" s="80"/>
      <c r="I36" s="80"/>
      <c r="J36" s="80"/>
      <c r="K36" s="80"/>
      <c r="L36" s="80"/>
      <c r="M36" s="80"/>
      <c r="N36" s="81" t="s">
        <v>23</v>
      </c>
      <c r="O36" s="81"/>
      <c r="P36" s="81"/>
      <c r="Q36" s="81"/>
      <c r="R36" s="43"/>
      <c r="S36" s="43"/>
      <c r="T36" s="43"/>
      <c r="U36" s="82" t="str">
        <f>IF(AND(N36="○",N42=""),[2]集計用シート!GB6,IF(AND(N36="",N42="○"),[2]集計用シート!GU6,""))</f>
        <v>下水道施設の維持管理業務(処理場施設の運転・監視、保守点検等)</v>
      </c>
      <c r="V36" s="83"/>
      <c r="W36" s="83"/>
      <c r="X36" s="83"/>
      <c r="Y36" s="83"/>
      <c r="Z36" s="83"/>
      <c r="AA36" s="83"/>
      <c r="AB36" s="83"/>
      <c r="AC36" s="83"/>
      <c r="AD36" s="83"/>
      <c r="AE36" s="83"/>
      <c r="AF36" s="83"/>
      <c r="AG36" s="83"/>
      <c r="AH36" s="83"/>
      <c r="AI36" s="83"/>
      <c r="AJ36" s="84"/>
      <c r="AK36" s="57"/>
      <c r="AL36" s="57"/>
      <c r="AM36" s="134" t="s">
        <v>24</v>
      </c>
      <c r="AN36" s="135"/>
      <c r="AO36" s="135"/>
      <c r="AP36" s="135"/>
      <c r="AQ36" s="135"/>
      <c r="AR36" s="135"/>
      <c r="AS36" s="135"/>
      <c r="AT36" s="135"/>
      <c r="AU36" s="134" t="s">
        <v>25</v>
      </c>
      <c r="AV36" s="135"/>
      <c r="AW36" s="135"/>
      <c r="AX36" s="135"/>
      <c r="AY36" s="135"/>
      <c r="AZ36" s="135"/>
      <c r="BA36" s="135"/>
      <c r="BB36" s="135"/>
      <c r="BC36" s="46"/>
      <c r="BD36" s="39"/>
      <c r="BE36" s="136" t="s">
        <v>26</v>
      </c>
      <c r="BF36" s="137"/>
      <c r="BG36" s="137"/>
      <c r="BH36" s="137"/>
      <c r="BI36" s="136"/>
      <c r="BJ36" s="137"/>
      <c r="BK36" s="137"/>
      <c r="BL36" s="137"/>
      <c r="BM36" s="136"/>
      <c r="BN36" s="137"/>
      <c r="BO36" s="137"/>
      <c r="BP36" s="140"/>
      <c r="BQ36" s="42"/>
      <c r="BR36" s="5"/>
    </row>
    <row r="37" spans="3:70" s="2" customFormat="1"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s="2" customFormat="1"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s="2" customFormat="1"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f>IF(AND(N36="○",N42=""),[2]集計用シート!GE6,IF(AND(N36="",N42="○"),[2]集計用シート!GY6,""))</f>
        <v>18</v>
      </c>
      <c r="BF39" s="139"/>
      <c r="BG39" s="139"/>
      <c r="BH39" s="139"/>
      <c r="BI39" s="138">
        <f>IF(AND(N36="○",N42=""),[2]集計用シート!GF6,IF(AND(N36="",N42="○"),[2]集計用シート!GZ6,""))</f>
        <v>4</v>
      </c>
      <c r="BJ39" s="139"/>
      <c r="BK39" s="139"/>
      <c r="BL39" s="139"/>
      <c r="BM39" s="138">
        <f>IF(AND(N36="○",N42=""),[2]集計用シート!GG6,IF(AND(N36="",N42="○"),[2]集計用シート!HA6,""))</f>
        <v>1</v>
      </c>
      <c r="BN39" s="139"/>
      <c r="BO39" s="139"/>
      <c r="BP39" s="141"/>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77" t="str">
        <f>[3]公開用シート!$AM$40:$AT$45</f>
        <v>○</v>
      </c>
      <c r="AN40" s="177"/>
      <c r="AO40" s="177"/>
      <c r="AP40" s="177"/>
      <c r="AQ40" s="177"/>
      <c r="AR40" s="177"/>
      <c r="AS40" s="177"/>
      <c r="AT40" s="177"/>
      <c r="AU40" s="142"/>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77"/>
      <c r="AN41" s="177"/>
      <c r="AO41" s="177"/>
      <c r="AP41" s="177"/>
      <c r="AQ41" s="177"/>
      <c r="AR41" s="177"/>
      <c r="AS41" s="177"/>
      <c r="AT41" s="177"/>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s="2" customFormat="1" ht="12.6" customHeight="1">
      <c r="C42" s="37"/>
      <c r="D42" s="144" t="s">
        <v>27</v>
      </c>
      <c r="E42" s="80"/>
      <c r="F42" s="80"/>
      <c r="G42" s="80"/>
      <c r="H42" s="80"/>
      <c r="I42" s="80"/>
      <c r="J42" s="80"/>
      <c r="K42" s="80"/>
      <c r="L42" s="80"/>
      <c r="M42" s="143"/>
      <c r="N42" s="81" t="str">
        <f>IF([2]集計用シート!GR6="","",[2]集計用シート!GR6)</f>
        <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77"/>
      <c r="AN42" s="177"/>
      <c r="AO42" s="177"/>
      <c r="AP42" s="177"/>
      <c r="AQ42" s="177"/>
      <c r="AR42" s="177"/>
      <c r="AS42" s="177"/>
      <c r="AT42" s="177"/>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s="2" customFormat="1"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77"/>
      <c r="AN43" s="177"/>
      <c r="AO43" s="177"/>
      <c r="AP43" s="177"/>
      <c r="AQ43" s="177"/>
      <c r="AR43" s="177"/>
      <c r="AS43" s="177"/>
      <c r="AT43" s="177"/>
      <c r="AU43" s="142"/>
      <c r="AV43" s="142"/>
      <c r="AW43" s="142"/>
      <c r="AX43" s="142"/>
      <c r="AY43" s="142"/>
      <c r="AZ43" s="142"/>
      <c r="BA43" s="142"/>
      <c r="BB43" s="142"/>
      <c r="BC43" s="46"/>
      <c r="BD43" s="60"/>
      <c r="BE43" s="138" t="s">
        <v>28</v>
      </c>
      <c r="BF43" s="139"/>
      <c r="BG43" s="139"/>
      <c r="BH43" s="139"/>
      <c r="BI43" s="138" t="s">
        <v>29</v>
      </c>
      <c r="BJ43" s="139"/>
      <c r="BK43" s="139"/>
      <c r="BL43" s="139"/>
      <c r="BM43" s="138" t="s">
        <v>30</v>
      </c>
      <c r="BN43" s="139"/>
      <c r="BO43" s="139"/>
      <c r="BP43" s="141"/>
      <c r="BQ43" s="42"/>
      <c r="BR43" s="5"/>
    </row>
    <row r="44" spans="3:70" s="2" customFormat="1"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77"/>
      <c r="AN44" s="177"/>
      <c r="AO44" s="177"/>
      <c r="AP44" s="177"/>
      <c r="AQ44" s="177"/>
      <c r="AR44" s="177"/>
      <c r="AS44" s="177"/>
      <c r="AT44" s="177"/>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s="2" customFormat="1"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77"/>
      <c r="AN45" s="177"/>
      <c r="AO45" s="177"/>
      <c r="AP45" s="177"/>
      <c r="AQ45" s="177"/>
      <c r="AR45" s="177"/>
      <c r="AS45" s="177"/>
      <c r="AT45" s="177"/>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80" t="s">
        <v>33</v>
      </c>
      <c r="E48" s="80"/>
      <c r="F48" s="80"/>
      <c r="G48" s="80"/>
      <c r="H48" s="80"/>
      <c r="I48" s="80"/>
      <c r="J48" s="80"/>
      <c r="K48" s="80"/>
      <c r="L48" s="80"/>
      <c r="M48" s="143"/>
      <c r="N48" s="81" t="str">
        <f>IF([2]集計用シート!GS6="","",[2]集計用シート!GS6)</f>
        <v/>
      </c>
      <c r="O48" s="81"/>
      <c r="P48" s="81"/>
      <c r="Q48" s="81"/>
      <c r="R48" s="43"/>
      <c r="S48" s="43"/>
      <c r="T48" s="43"/>
      <c r="U48" s="82" t="str">
        <f>IF([2]集計用シート!HB6="","",[2]集計用シート!HB6)</f>
        <v/>
      </c>
      <c r="V48" s="83"/>
      <c r="W48" s="83"/>
      <c r="X48" s="83"/>
      <c r="Y48" s="83"/>
      <c r="Z48" s="83"/>
      <c r="AA48" s="83"/>
      <c r="AB48" s="83"/>
      <c r="AC48" s="83"/>
      <c r="AD48" s="83"/>
      <c r="AE48" s="83"/>
      <c r="AF48" s="83"/>
      <c r="AG48" s="83"/>
      <c r="AH48" s="83"/>
      <c r="AI48" s="83"/>
      <c r="AJ48" s="84"/>
      <c r="AK48" s="70"/>
      <c r="AL48" s="70"/>
      <c r="AM48" s="82" t="str">
        <f>IF([2]集計用シート!HC6="","",[2]集計用シート!HC6)</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14" priority="2">
      <formula>$AM$22=""</formula>
    </cfRule>
  </conditionalFormatting>
  <conditionalFormatting sqref="A26:XFD28">
    <cfRule type="expression" dxfId="1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U35" sqref="U35:AJ4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34</v>
      </c>
      <c r="D11" s="125"/>
      <c r="E11" s="125"/>
      <c r="F11" s="125"/>
      <c r="G11" s="125"/>
      <c r="H11" s="125"/>
      <c r="I11" s="125"/>
      <c r="J11" s="125"/>
      <c r="K11" s="125"/>
      <c r="L11" s="125"/>
      <c r="M11" s="125"/>
      <c r="N11" s="125"/>
      <c r="O11" s="125"/>
      <c r="P11" s="125"/>
      <c r="Q11" s="125"/>
      <c r="R11" s="125"/>
      <c r="S11" s="125"/>
      <c r="T11" s="125"/>
      <c r="U11" s="125"/>
      <c r="V11" s="125"/>
      <c r="W11" s="125"/>
      <c r="X11" s="126"/>
      <c r="Y11" s="124" t="s">
        <v>35</v>
      </c>
      <c r="Z11" s="125"/>
      <c r="AA11" s="125"/>
      <c r="AB11" s="125"/>
      <c r="AC11" s="125"/>
      <c r="AD11" s="125"/>
      <c r="AE11" s="125"/>
      <c r="AF11" s="125"/>
      <c r="AG11" s="125"/>
      <c r="AH11" s="125"/>
      <c r="AI11" s="126"/>
      <c r="AJ11" s="175" t="s">
        <v>35</v>
      </c>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37</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36</v>
      </c>
      <c r="AU22" s="92"/>
      <c r="AV22" s="92"/>
      <c r="AW22" s="92"/>
      <c r="AX22" s="92"/>
      <c r="AY22" s="92"/>
      <c r="AZ22" s="93"/>
      <c r="BA22" s="26"/>
      <c r="BB22" s="91" t="s">
        <v>36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8"/>
      <c r="AS30" s="178"/>
      <c r="AT30" s="178"/>
      <c r="AU30" s="178"/>
      <c r="AV30" s="178"/>
      <c r="AW30" s="178"/>
      <c r="AX30" s="178"/>
      <c r="AY30" s="178"/>
      <c r="AZ30" s="178"/>
      <c r="BA30" s="178"/>
      <c r="BB30" s="178"/>
      <c r="BC30" s="34"/>
      <c r="BD30" s="35"/>
      <c r="BE30" s="35"/>
      <c r="BF30" s="35"/>
      <c r="BG30" s="35"/>
      <c r="BH30" s="35"/>
      <c r="BI30" s="35"/>
      <c r="BJ30" s="35"/>
      <c r="BK30" s="35"/>
      <c r="BL30" s="35"/>
      <c r="BM30" s="35"/>
      <c r="BN30" s="35"/>
      <c r="BO30" s="35"/>
      <c r="BP30" s="35"/>
      <c r="BQ30" s="36"/>
    </row>
    <row r="31" spans="1:72" ht="12.6" customHeight="1">
      <c r="C31" s="37"/>
      <c r="D31" s="74" t="s">
        <v>17</v>
      </c>
      <c r="E31" s="179"/>
      <c r="F31" s="179"/>
      <c r="G31" s="179"/>
      <c r="H31" s="179"/>
      <c r="I31" s="179"/>
      <c r="J31" s="179"/>
      <c r="K31" s="179"/>
      <c r="L31" s="179"/>
      <c r="M31" s="179"/>
      <c r="N31" s="179"/>
      <c r="O31" s="179"/>
      <c r="P31" s="179"/>
      <c r="Q31" s="180"/>
      <c r="R31" s="74" t="s">
        <v>38</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2.6" customHeight="1">
      <c r="C32" s="37"/>
      <c r="D32" s="181"/>
      <c r="E32" s="182"/>
      <c r="F32" s="182"/>
      <c r="G32" s="182"/>
      <c r="H32" s="182"/>
      <c r="I32" s="182"/>
      <c r="J32" s="182"/>
      <c r="K32" s="182"/>
      <c r="L32" s="182"/>
      <c r="M32" s="182"/>
      <c r="N32" s="182"/>
      <c r="O32" s="182"/>
      <c r="P32" s="182"/>
      <c r="Q32" s="183"/>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row>
    <row r="33" spans="1:72"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19</v>
      </c>
      <c r="V34" s="43"/>
      <c r="W34" s="43"/>
      <c r="X34" s="49"/>
      <c r="Y34" s="49"/>
      <c r="Z34" s="49"/>
      <c r="AA34" s="50"/>
      <c r="AB34" s="51"/>
      <c r="AC34" s="51"/>
      <c r="AD34" s="51"/>
      <c r="AE34" s="51"/>
      <c r="AF34" s="51"/>
      <c r="AG34" s="51"/>
      <c r="AH34" s="51"/>
      <c r="AI34" s="51"/>
      <c r="AJ34" s="51"/>
      <c r="AK34" s="51"/>
      <c r="AL34" s="51"/>
      <c r="AM34" s="48" t="s">
        <v>39</v>
      </c>
      <c r="AN34" s="52"/>
      <c r="AO34" s="51"/>
      <c r="AP34" s="53"/>
      <c r="AQ34" s="53"/>
      <c r="AR34" s="54"/>
      <c r="AS34" s="54"/>
      <c r="AT34" s="54"/>
      <c r="AU34" s="54"/>
      <c r="AV34" s="54"/>
      <c r="AW34" s="54"/>
      <c r="AX34" s="54"/>
      <c r="AY34" s="54"/>
      <c r="AZ34" s="54"/>
      <c r="BA34" s="54"/>
      <c r="BB34" s="54"/>
      <c r="BC34" s="55"/>
      <c r="BD34" s="50"/>
      <c r="BE34" s="56" t="s">
        <v>21</v>
      </c>
      <c r="BF34" s="65"/>
      <c r="BG34" s="65"/>
      <c r="BH34" s="65"/>
      <c r="BI34" s="65"/>
      <c r="BJ34" s="65"/>
      <c r="BK34" s="65"/>
      <c r="BL34" s="50"/>
      <c r="BM34" s="50"/>
      <c r="BN34" s="50"/>
      <c r="BO34" s="50"/>
      <c r="BP34" s="52"/>
      <c r="BQ34" s="42"/>
      <c r="BR34" s="2"/>
      <c r="BS34" s="2"/>
      <c r="BT34" s="2"/>
    </row>
    <row r="35" spans="1:72" ht="12.6" customHeight="1">
      <c r="A35" s="2"/>
      <c r="B35" s="2"/>
      <c r="C35" s="37"/>
      <c r="D35" s="74" t="s">
        <v>22</v>
      </c>
      <c r="E35" s="179"/>
      <c r="F35" s="179"/>
      <c r="G35" s="179"/>
      <c r="H35" s="179"/>
      <c r="I35" s="179"/>
      <c r="J35" s="179"/>
      <c r="K35" s="179"/>
      <c r="L35" s="179"/>
      <c r="M35" s="180"/>
      <c r="N35" s="91" t="s">
        <v>37</v>
      </c>
      <c r="O35" s="92"/>
      <c r="P35" s="92"/>
      <c r="Q35" s="93"/>
      <c r="R35" s="43"/>
      <c r="S35" s="43"/>
      <c r="T35" s="43"/>
      <c r="U35" s="82" t="s">
        <v>35</v>
      </c>
      <c r="V35" s="83"/>
      <c r="W35" s="83"/>
      <c r="X35" s="83"/>
      <c r="Y35" s="83"/>
      <c r="Z35" s="83"/>
      <c r="AA35" s="83"/>
      <c r="AB35" s="83"/>
      <c r="AC35" s="83"/>
      <c r="AD35" s="83"/>
      <c r="AE35" s="83"/>
      <c r="AF35" s="83"/>
      <c r="AG35" s="83"/>
      <c r="AH35" s="83"/>
      <c r="AI35" s="83"/>
      <c r="AJ35" s="84"/>
      <c r="AK35" s="57"/>
      <c r="AL35" s="57"/>
      <c r="AM35" s="134" t="s">
        <v>40</v>
      </c>
      <c r="AN35" s="135"/>
      <c r="AO35" s="135"/>
      <c r="AP35" s="135"/>
      <c r="AQ35" s="135"/>
      <c r="AR35" s="135"/>
      <c r="AS35" s="135"/>
      <c r="AT35" s="135"/>
      <c r="AU35" s="134" t="s">
        <v>41</v>
      </c>
      <c r="AV35" s="135"/>
      <c r="AW35" s="135"/>
      <c r="AX35" s="135"/>
      <c r="AY35" s="135"/>
      <c r="AZ35" s="135"/>
      <c r="BA35" s="135"/>
      <c r="BB35" s="135"/>
      <c r="BC35" s="46"/>
      <c r="BD35" s="39"/>
      <c r="BE35" s="136" t="s">
        <v>26</v>
      </c>
      <c r="BF35" s="137"/>
      <c r="BG35" s="137"/>
      <c r="BH35" s="137"/>
      <c r="BI35" s="136"/>
      <c r="BJ35" s="137"/>
      <c r="BK35" s="137"/>
      <c r="BL35" s="137"/>
      <c r="BM35" s="136"/>
      <c r="BN35" s="137"/>
      <c r="BO35" s="137"/>
      <c r="BP35" s="140"/>
      <c r="BQ35" s="42"/>
      <c r="BR35" s="2"/>
      <c r="BS35" s="2"/>
      <c r="BT35" s="2"/>
    </row>
    <row r="36" spans="1:72" ht="12.6" customHeight="1">
      <c r="A36" s="2"/>
      <c r="B36" s="2"/>
      <c r="C36" s="37"/>
      <c r="D36" s="184"/>
      <c r="E36" s="185"/>
      <c r="F36" s="185"/>
      <c r="G36" s="185"/>
      <c r="H36" s="185"/>
      <c r="I36" s="185"/>
      <c r="J36" s="185"/>
      <c r="K36" s="185"/>
      <c r="L36" s="185"/>
      <c r="M36" s="186"/>
      <c r="N36" s="187"/>
      <c r="O36" s="188"/>
      <c r="P36" s="188"/>
      <c r="Q36" s="189"/>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2.6" customHeight="1">
      <c r="A37" s="2"/>
      <c r="B37" s="2"/>
      <c r="C37" s="37"/>
      <c r="D37" s="184"/>
      <c r="E37" s="185"/>
      <c r="F37" s="185"/>
      <c r="G37" s="185"/>
      <c r="H37" s="185"/>
      <c r="I37" s="185"/>
      <c r="J37" s="185"/>
      <c r="K37" s="185"/>
      <c r="L37" s="185"/>
      <c r="M37" s="186"/>
      <c r="N37" s="187"/>
      <c r="O37" s="188"/>
      <c r="P37" s="188"/>
      <c r="Q37" s="189"/>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2"/>
      <c r="BS37" s="2"/>
      <c r="BT37" s="2"/>
    </row>
    <row r="38" spans="1:72" ht="12.6" customHeight="1">
      <c r="A38" s="2"/>
      <c r="B38" s="2"/>
      <c r="C38" s="37"/>
      <c r="D38" s="181"/>
      <c r="E38" s="182"/>
      <c r="F38" s="182"/>
      <c r="G38" s="182"/>
      <c r="H38" s="182"/>
      <c r="I38" s="182"/>
      <c r="J38" s="182"/>
      <c r="K38" s="182"/>
      <c r="L38" s="182"/>
      <c r="M38" s="183"/>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v>23</v>
      </c>
      <c r="BF38" s="139"/>
      <c r="BG38" s="139"/>
      <c r="BH38" s="139"/>
      <c r="BI38" s="138">
        <v>4</v>
      </c>
      <c r="BJ38" s="139"/>
      <c r="BK38" s="139"/>
      <c r="BL38" s="139"/>
      <c r="BM38" s="138">
        <v>1</v>
      </c>
      <c r="BN38" s="139"/>
      <c r="BO38" s="139"/>
      <c r="BP38" s="141"/>
      <c r="BQ38" s="42"/>
      <c r="BR38" s="2"/>
      <c r="BS38" s="2"/>
      <c r="BT38" s="2"/>
    </row>
    <row r="39" spans="1:72" ht="12.6" customHeight="1">
      <c r="A39" s="2"/>
      <c r="B39" s="2"/>
      <c r="C39" s="37"/>
      <c r="D39" s="58"/>
      <c r="E39" s="58"/>
      <c r="F39" s="58"/>
      <c r="G39" s="58"/>
      <c r="H39" s="58"/>
      <c r="I39" s="58"/>
      <c r="J39" s="58"/>
      <c r="K39" s="58"/>
      <c r="L39" s="58"/>
      <c r="M39" s="58"/>
      <c r="N39" s="190"/>
      <c r="O39" s="190"/>
      <c r="P39" s="190"/>
      <c r="Q39" s="190"/>
      <c r="R39" s="59"/>
      <c r="S39" s="59"/>
      <c r="T39" s="59"/>
      <c r="U39" s="85"/>
      <c r="V39" s="86"/>
      <c r="W39" s="86"/>
      <c r="X39" s="86"/>
      <c r="Y39" s="86"/>
      <c r="Z39" s="86"/>
      <c r="AA39" s="86"/>
      <c r="AB39" s="86"/>
      <c r="AC39" s="86"/>
      <c r="AD39" s="86"/>
      <c r="AE39" s="86"/>
      <c r="AF39" s="86"/>
      <c r="AG39" s="86"/>
      <c r="AH39" s="86"/>
      <c r="AI39" s="86"/>
      <c r="AJ39" s="87"/>
      <c r="AK39" s="57"/>
      <c r="AL39" s="57"/>
      <c r="AM39" s="191" t="s">
        <v>36</v>
      </c>
      <c r="AN39" s="191"/>
      <c r="AO39" s="191"/>
      <c r="AP39" s="191"/>
      <c r="AQ39" s="191"/>
      <c r="AR39" s="191"/>
      <c r="AS39" s="191"/>
      <c r="AT39" s="191"/>
      <c r="AU39" s="191" t="s">
        <v>37</v>
      </c>
      <c r="AV39" s="191"/>
      <c r="AW39" s="191"/>
      <c r="AX39" s="191"/>
      <c r="AY39" s="191"/>
      <c r="AZ39" s="191"/>
      <c r="BA39" s="191"/>
      <c r="BB39" s="191"/>
      <c r="BC39" s="46"/>
      <c r="BD39" s="46"/>
      <c r="BE39" s="138"/>
      <c r="BF39" s="139"/>
      <c r="BG39" s="139"/>
      <c r="BH39" s="139"/>
      <c r="BI39" s="138"/>
      <c r="BJ39" s="139"/>
      <c r="BK39" s="139"/>
      <c r="BL39" s="139"/>
      <c r="BM39" s="138"/>
      <c r="BN39" s="139"/>
      <c r="BO39" s="139"/>
      <c r="BP39" s="141"/>
      <c r="BQ39" s="42"/>
      <c r="BR39" s="2"/>
      <c r="BS39" s="2"/>
      <c r="BT39" s="2"/>
    </row>
    <row r="40" spans="1:72" ht="12.6" customHeight="1">
      <c r="A40" s="2"/>
      <c r="B40" s="2"/>
      <c r="C40" s="37"/>
      <c r="D40" s="58"/>
      <c r="E40" s="58"/>
      <c r="F40" s="58"/>
      <c r="G40" s="58"/>
      <c r="H40" s="58"/>
      <c r="I40" s="58"/>
      <c r="J40" s="58"/>
      <c r="K40" s="58"/>
      <c r="L40" s="58"/>
      <c r="M40" s="58"/>
      <c r="N40" s="190"/>
      <c r="O40" s="190"/>
      <c r="P40" s="190"/>
      <c r="Q40" s="190"/>
      <c r="R40" s="59"/>
      <c r="S40" s="59"/>
      <c r="T40" s="59"/>
      <c r="U40" s="85"/>
      <c r="V40" s="86"/>
      <c r="W40" s="86"/>
      <c r="X40" s="86"/>
      <c r="Y40" s="86"/>
      <c r="Z40" s="86"/>
      <c r="AA40" s="86"/>
      <c r="AB40" s="86"/>
      <c r="AC40" s="86"/>
      <c r="AD40" s="86"/>
      <c r="AE40" s="86"/>
      <c r="AF40" s="86"/>
      <c r="AG40" s="86"/>
      <c r="AH40" s="86"/>
      <c r="AI40" s="86"/>
      <c r="AJ40" s="87"/>
      <c r="AK40" s="57"/>
      <c r="AL40" s="57"/>
      <c r="AM40" s="191"/>
      <c r="AN40" s="191"/>
      <c r="AO40" s="191"/>
      <c r="AP40" s="191"/>
      <c r="AQ40" s="191"/>
      <c r="AR40" s="191"/>
      <c r="AS40" s="191"/>
      <c r="AT40" s="191"/>
      <c r="AU40" s="191"/>
      <c r="AV40" s="191"/>
      <c r="AW40" s="191"/>
      <c r="AX40" s="191"/>
      <c r="AY40" s="191"/>
      <c r="AZ40" s="191"/>
      <c r="BA40" s="191"/>
      <c r="BB40" s="191"/>
      <c r="BC40" s="46"/>
      <c r="BD40" s="39"/>
      <c r="BE40" s="138"/>
      <c r="BF40" s="139"/>
      <c r="BG40" s="139"/>
      <c r="BH40" s="139"/>
      <c r="BI40" s="138"/>
      <c r="BJ40" s="139"/>
      <c r="BK40" s="139"/>
      <c r="BL40" s="139"/>
      <c r="BM40" s="138"/>
      <c r="BN40" s="139"/>
      <c r="BO40" s="139"/>
      <c r="BP40" s="141"/>
      <c r="BQ40" s="42"/>
      <c r="BR40" s="2"/>
      <c r="BS40" s="2"/>
      <c r="BT40" s="2"/>
    </row>
    <row r="41" spans="1:72" ht="12.6" customHeight="1">
      <c r="A41" s="2"/>
      <c r="B41" s="2"/>
      <c r="C41" s="37"/>
      <c r="D41" s="192" t="s">
        <v>27</v>
      </c>
      <c r="E41" s="193"/>
      <c r="F41" s="193"/>
      <c r="G41" s="193"/>
      <c r="H41" s="193"/>
      <c r="I41" s="193"/>
      <c r="J41" s="193"/>
      <c r="K41" s="193"/>
      <c r="L41" s="193"/>
      <c r="M41" s="194"/>
      <c r="N41" s="91" t="s">
        <v>36</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91"/>
      <c r="AN41" s="191"/>
      <c r="AO41" s="191"/>
      <c r="AP41" s="191"/>
      <c r="AQ41" s="191"/>
      <c r="AR41" s="191"/>
      <c r="AS41" s="191"/>
      <c r="AT41" s="191"/>
      <c r="AU41" s="191"/>
      <c r="AV41" s="191"/>
      <c r="AW41" s="191"/>
      <c r="AX41" s="191"/>
      <c r="AY41" s="191"/>
      <c r="AZ41" s="191"/>
      <c r="BA41" s="191"/>
      <c r="BB41" s="191"/>
      <c r="BC41" s="46"/>
      <c r="BD41" s="60"/>
      <c r="BE41" s="138"/>
      <c r="BF41" s="139"/>
      <c r="BG41" s="139"/>
      <c r="BH41" s="139"/>
      <c r="BI41" s="138"/>
      <c r="BJ41" s="139"/>
      <c r="BK41" s="139"/>
      <c r="BL41" s="139"/>
      <c r="BM41" s="138"/>
      <c r="BN41" s="139"/>
      <c r="BO41" s="139"/>
      <c r="BP41" s="141"/>
      <c r="BQ41" s="42"/>
      <c r="BR41" s="2"/>
      <c r="BS41" s="2"/>
      <c r="BT41" s="2"/>
    </row>
    <row r="42" spans="1:72" ht="12.6" customHeight="1">
      <c r="A42" s="2"/>
      <c r="B42" s="2"/>
      <c r="C42" s="37"/>
      <c r="D42" s="195"/>
      <c r="E42" s="196"/>
      <c r="F42" s="196"/>
      <c r="G42" s="196"/>
      <c r="H42" s="196"/>
      <c r="I42" s="196"/>
      <c r="J42" s="196"/>
      <c r="K42" s="196"/>
      <c r="L42" s="196"/>
      <c r="M42" s="197"/>
      <c r="N42" s="187"/>
      <c r="O42" s="188"/>
      <c r="P42" s="188"/>
      <c r="Q42" s="189"/>
      <c r="R42" s="43"/>
      <c r="S42" s="43"/>
      <c r="T42" s="43"/>
      <c r="U42" s="85"/>
      <c r="V42" s="86"/>
      <c r="W42" s="86"/>
      <c r="X42" s="86"/>
      <c r="Y42" s="86"/>
      <c r="Z42" s="86"/>
      <c r="AA42" s="86"/>
      <c r="AB42" s="86"/>
      <c r="AC42" s="86"/>
      <c r="AD42" s="86"/>
      <c r="AE42" s="86"/>
      <c r="AF42" s="86"/>
      <c r="AG42" s="86"/>
      <c r="AH42" s="86"/>
      <c r="AI42" s="86"/>
      <c r="AJ42" s="87"/>
      <c r="AK42" s="57"/>
      <c r="AL42" s="57"/>
      <c r="AM42" s="191"/>
      <c r="AN42" s="191"/>
      <c r="AO42" s="191"/>
      <c r="AP42" s="191"/>
      <c r="AQ42" s="191"/>
      <c r="AR42" s="191"/>
      <c r="AS42" s="191"/>
      <c r="AT42" s="191"/>
      <c r="AU42" s="191"/>
      <c r="AV42" s="191"/>
      <c r="AW42" s="191"/>
      <c r="AX42" s="191"/>
      <c r="AY42" s="191"/>
      <c r="AZ42" s="191"/>
      <c r="BA42" s="191"/>
      <c r="BB42" s="191"/>
      <c r="BC42" s="46"/>
      <c r="BD42" s="60"/>
      <c r="BE42" s="138" t="s">
        <v>28</v>
      </c>
      <c r="BF42" s="139"/>
      <c r="BG42" s="139"/>
      <c r="BH42" s="139"/>
      <c r="BI42" s="138" t="s">
        <v>29</v>
      </c>
      <c r="BJ42" s="139"/>
      <c r="BK42" s="139"/>
      <c r="BL42" s="139"/>
      <c r="BM42" s="138" t="s">
        <v>30</v>
      </c>
      <c r="BN42" s="139"/>
      <c r="BO42" s="139"/>
      <c r="BP42" s="141"/>
      <c r="BQ42" s="42"/>
      <c r="BR42" s="2"/>
      <c r="BS42" s="2"/>
      <c r="BT42" s="2"/>
    </row>
    <row r="43" spans="1:72" ht="12.6" customHeight="1">
      <c r="A43" s="2"/>
      <c r="B43" s="2"/>
      <c r="C43" s="37"/>
      <c r="D43" s="195"/>
      <c r="E43" s="196"/>
      <c r="F43" s="196"/>
      <c r="G43" s="196"/>
      <c r="H43" s="196"/>
      <c r="I43" s="196"/>
      <c r="J43" s="196"/>
      <c r="K43" s="196"/>
      <c r="L43" s="196"/>
      <c r="M43" s="197"/>
      <c r="N43" s="187"/>
      <c r="O43" s="188"/>
      <c r="P43" s="188"/>
      <c r="Q43" s="189"/>
      <c r="R43" s="43"/>
      <c r="S43" s="43"/>
      <c r="T43" s="43"/>
      <c r="U43" s="85"/>
      <c r="V43" s="86"/>
      <c r="W43" s="86"/>
      <c r="X43" s="86"/>
      <c r="Y43" s="86"/>
      <c r="Z43" s="86"/>
      <c r="AA43" s="86"/>
      <c r="AB43" s="86"/>
      <c r="AC43" s="86"/>
      <c r="AD43" s="86"/>
      <c r="AE43" s="86"/>
      <c r="AF43" s="86"/>
      <c r="AG43" s="86"/>
      <c r="AH43" s="86"/>
      <c r="AI43" s="86"/>
      <c r="AJ43" s="87"/>
      <c r="AK43" s="57"/>
      <c r="AL43" s="57"/>
      <c r="AM43" s="191"/>
      <c r="AN43" s="191"/>
      <c r="AO43" s="191"/>
      <c r="AP43" s="191"/>
      <c r="AQ43" s="191"/>
      <c r="AR43" s="191"/>
      <c r="AS43" s="191"/>
      <c r="AT43" s="191"/>
      <c r="AU43" s="191"/>
      <c r="AV43" s="191"/>
      <c r="AW43" s="191"/>
      <c r="AX43" s="191"/>
      <c r="AY43" s="191"/>
      <c r="AZ43" s="191"/>
      <c r="BA43" s="191"/>
      <c r="BB43" s="191"/>
      <c r="BC43" s="46"/>
      <c r="BD43" s="60"/>
      <c r="BE43" s="138"/>
      <c r="BF43" s="139"/>
      <c r="BG43" s="139"/>
      <c r="BH43" s="139"/>
      <c r="BI43" s="138"/>
      <c r="BJ43" s="139"/>
      <c r="BK43" s="139"/>
      <c r="BL43" s="139"/>
      <c r="BM43" s="138"/>
      <c r="BN43" s="139"/>
      <c r="BO43" s="139"/>
      <c r="BP43" s="141"/>
      <c r="BQ43" s="42"/>
      <c r="BR43" s="2"/>
      <c r="BS43" s="2"/>
      <c r="BT43" s="2"/>
    </row>
    <row r="44" spans="1:72" ht="12.6" customHeight="1">
      <c r="A44" s="2"/>
      <c r="B44" s="2"/>
      <c r="C44" s="37"/>
      <c r="D44" s="198"/>
      <c r="E44" s="199"/>
      <c r="F44" s="199"/>
      <c r="G44" s="199"/>
      <c r="H44" s="199"/>
      <c r="I44" s="199"/>
      <c r="J44" s="199"/>
      <c r="K44" s="199"/>
      <c r="L44" s="199"/>
      <c r="M44" s="20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91"/>
      <c r="AN44" s="191"/>
      <c r="AO44" s="191"/>
      <c r="AP44" s="191"/>
      <c r="AQ44" s="191"/>
      <c r="AR44" s="191"/>
      <c r="AS44" s="191"/>
      <c r="AT44" s="191"/>
      <c r="AU44" s="191"/>
      <c r="AV44" s="191"/>
      <c r="AW44" s="191"/>
      <c r="AX44" s="191"/>
      <c r="AY44" s="191"/>
      <c r="AZ44" s="191"/>
      <c r="BA44" s="191"/>
      <c r="BB44" s="191"/>
      <c r="BC44" s="46"/>
      <c r="BD44" s="60"/>
      <c r="BE44" s="145"/>
      <c r="BF44" s="146"/>
      <c r="BG44" s="146"/>
      <c r="BH44" s="146"/>
      <c r="BI44" s="145"/>
      <c r="BJ44" s="146"/>
      <c r="BK44" s="146"/>
      <c r="BL44" s="146"/>
      <c r="BM44" s="145"/>
      <c r="BN44" s="146"/>
      <c r="BO44" s="146"/>
      <c r="BP44" s="147"/>
      <c r="BQ44" s="42"/>
      <c r="BR44" s="2"/>
      <c r="BS44" s="2"/>
      <c r="BT44" s="2"/>
    </row>
    <row r="45" spans="1:72" ht="12.6" customHeight="1">
      <c r="A45" s="2"/>
      <c r="B45" s="2"/>
      <c r="C45" s="37"/>
      <c r="D45" s="58"/>
      <c r="E45" s="58"/>
      <c r="F45" s="58"/>
      <c r="G45" s="58"/>
      <c r="H45" s="58"/>
      <c r="I45" s="58"/>
      <c r="J45" s="58"/>
      <c r="K45" s="58"/>
      <c r="L45" s="58"/>
      <c r="M45" s="58"/>
      <c r="N45" s="201"/>
      <c r="O45" s="201"/>
      <c r="P45" s="201"/>
      <c r="Q45" s="201"/>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201"/>
      <c r="O46" s="201"/>
      <c r="P46" s="201"/>
      <c r="Q46" s="201"/>
      <c r="R46" s="43"/>
      <c r="S46" s="43"/>
      <c r="T46" s="43"/>
      <c r="U46" s="48" t="s">
        <v>19</v>
      </c>
      <c r="V46" s="43"/>
      <c r="W46" s="43"/>
      <c r="X46" s="49"/>
      <c r="Y46" s="49"/>
      <c r="Z46" s="49"/>
      <c r="AA46" s="50"/>
      <c r="AB46" s="50"/>
      <c r="AC46" s="50"/>
      <c r="AD46" s="50"/>
      <c r="AE46" s="50"/>
      <c r="AF46" s="50"/>
      <c r="AG46" s="50"/>
      <c r="AH46" s="50"/>
      <c r="AI46" s="50"/>
      <c r="AJ46" s="50"/>
      <c r="AK46" s="50"/>
      <c r="AL46" s="50"/>
      <c r="AM46" s="48" t="s">
        <v>32</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74" t="s">
        <v>33</v>
      </c>
      <c r="E47" s="179"/>
      <c r="F47" s="179"/>
      <c r="G47" s="179"/>
      <c r="H47" s="179"/>
      <c r="I47" s="179"/>
      <c r="J47" s="179"/>
      <c r="K47" s="179"/>
      <c r="L47" s="179"/>
      <c r="M47" s="180"/>
      <c r="N47" s="91" t="s">
        <v>36</v>
      </c>
      <c r="O47" s="92"/>
      <c r="P47" s="92"/>
      <c r="Q47" s="93"/>
      <c r="R47" s="43"/>
      <c r="S47" s="43"/>
      <c r="T47" s="43"/>
      <c r="U47" s="82" t="s">
        <v>36</v>
      </c>
      <c r="V47" s="83"/>
      <c r="W47" s="83"/>
      <c r="X47" s="83"/>
      <c r="Y47" s="83"/>
      <c r="Z47" s="83"/>
      <c r="AA47" s="83"/>
      <c r="AB47" s="83"/>
      <c r="AC47" s="83"/>
      <c r="AD47" s="83"/>
      <c r="AE47" s="83"/>
      <c r="AF47" s="83"/>
      <c r="AG47" s="83"/>
      <c r="AH47" s="83"/>
      <c r="AI47" s="83"/>
      <c r="AJ47" s="84"/>
      <c r="AK47" s="57"/>
      <c r="AL47" s="57"/>
      <c r="AM47" s="82" t="s">
        <v>36</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2.6" customHeight="1">
      <c r="A48" s="2"/>
      <c r="B48" s="2"/>
      <c r="C48" s="37"/>
      <c r="D48" s="184"/>
      <c r="E48" s="185"/>
      <c r="F48" s="185"/>
      <c r="G48" s="185"/>
      <c r="H48" s="185"/>
      <c r="I48" s="185"/>
      <c r="J48" s="185"/>
      <c r="K48" s="185"/>
      <c r="L48" s="185"/>
      <c r="M48" s="186"/>
      <c r="N48" s="187"/>
      <c r="O48" s="188"/>
      <c r="P48" s="188"/>
      <c r="Q48" s="189"/>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2.6" customHeight="1">
      <c r="A49" s="2"/>
      <c r="B49" s="2"/>
      <c r="C49" s="37"/>
      <c r="D49" s="184"/>
      <c r="E49" s="185"/>
      <c r="F49" s="185"/>
      <c r="G49" s="185"/>
      <c r="H49" s="185"/>
      <c r="I49" s="185"/>
      <c r="J49" s="185"/>
      <c r="K49" s="185"/>
      <c r="L49" s="185"/>
      <c r="M49" s="186"/>
      <c r="N49" s="187"/>
      <c r="O49" s="188"/>
      <c r="P49" s="188"/>
      <c r="Q49" s="189"/>
      <c r="R49" s="43"/>
      <c r="S49" s="43"/>
      <c r="T49" s="43"/>
      <c r="U49" s="85"/>
      <c r="V49" s="86"/>
      <c r="W49" s="86"/>
      <c r="X49" s="86"/>
      <c r="Y49" s="86"/>
      <c r="Z49" s="86"/>
      <c r="AA49" s="86"/>
      <c r="AB49" s="86"/>
      <c r="AC49" s="86"/>
      <c r="AD49" s="86"/>
      <c r="AE49" s="86"/>
      <c r="AF49" s="86"/>
      <c r="AG49" s="86"/>
      <c r="AH49" s="86"/>
      <c r="AI49" s="86"/>
      <c r="AJ49" s="87"/>
      <c r="AK49" s="57"/>
      <c r="AL49" s="5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2"/>
      <c r="BS49" s="2"/>
      <c r="BT49" s="2"/>
    </row>
    <row r="50" spans="1:72" ht="12.6" customHeight="1">
      <c r="C50" s="37"/>
      <c r="D50" s="181"/>
      <c r="E50" s="182"/>
      <c r="F50" s="182"/>
      <c r="G50" s="182"/>
      <c r="H50" s="182"/>
      <c r="I50" s="182"/>
      <c r="J50" s="182"/>
      <c r="K50" s="182"/>
      <c r="L50" s="182"/>
      <c r="M50" s="183"/>
      <c r="N50" s="94"/>
      <c r="O50" s="95"/>
      <c r="P50" s="95"/>
      <c r="Q50" s="96"/>
      <c r="R50" s="43"/>
      <c r="S50" s="43"/>
      <c r="T50" s="4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8"/>
    <mergeCell ref="AU35:BB38"/>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AM39:AT44"/>
    <mergeCell ref="AU39:BB44"/>
    <mergeCell ref="D41:M44"/>
    <mergeCell ref="N41:Q44"/>
    <mergeCell ref="BE42:BH44"/>
    <mergeCell ref="BI42:BL44"/>
  </mergeCells>
  <phoneticPr fontId="2"/>
  <conditionalFormatting sqref="A29:XFD52">
    <cfRule type="expression" dxfId="12" priority="2">
      <formula>$R$22=""</formula>
    </cfRule>
  </conditionalFormatting>
  <conditionalFormatting sqref="A26:XFD28">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K13" sqref="BK1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34</v>
      </c>
      <c r="D11" s="125"/>
      <c r="E11" s="125"/>
      <c r="F11" s="125"/>
      <c r="G11" s="125"/>
      <c r="H11" s="125"/>
      <c r="I11" s="125"/>
      <c r="J11" s="125"/>
      <c r="K11" s="125"/>
      <c r="L11" s="125"/>
      <c r="M11" s="125"/>
      <c r="N11" s="125"/>
      <c r="O11" s="125"/>
      <c r="P11" s="125"/>
      <c r="Q11" s="125"/>
      <c r="R11" s="125"/>
      <c r="S11" s="125"/>
      <c r="T11" s="125"/>
      <c r="U11" s="125"/>
      <c r="V11" s="125"/>
      <c r="W11" s="125"/>
      <c r="X11" s="126"/>
      <c r="Y11" s="124" t="s">
        <v>35</v>
      </c>
      <c r="Z11" s="125"/>
      <c r="AA11" s="125"/>
      <c r="AB11" s="125"/>
      <c r="AC11" s="125"/>
      <c r="AD11" s="125"/>
      <c r="AE11" s="125"/>
      <c r="AF11" s="125"/>
      <c r="AG11" s="125"/>
      <c r="AH11" s="125"/>
      <c r="AI11" s="126"/>
      <c r="AJ11" s="175" t="s">
        <v>35</v>
      </c>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16</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37</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36</v>
      </c>
      <c r="AU22" s="92"/>
      <c r="AV22" s="92"/>
      <c r="AW22" s="92"/>
      <c r="AX22" s="92"/>
      <c r="AY22" s="92"/>
      <c r="AZ22" s="93"/>
      <c r="BA22" s="26"/>
      <c r="BB22" s="91" t="s">
        <v>36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8"/>
      <c r="AS30" s="178"/>
      <c r="AT30" s="178"/>
      <c r="AU30" s="178"/>
      <c r="AV30" s="178"/>
      <c r="AW30" s="178"/>
      <c r="AX30" s="178"/>
      <c r="AY30" s="178"/>
      <c r="AZ30" s="178"/>
      <c r="BA30" s="178"/>
      <c r="BB30" s="178"/>
      <c r="BC30" s="34"/>
      <c r="BD30" s="35"/>
      <c r="BE30" s="35"/>
      <c r="BF30" s="35"/>
      <c r="BG30" s="35"/>
      <c r="BH30" s="35"/>
      <c r="BI30" s="35"/>
      <c r="BJ30" s="35"/>
      <c r="BK30" s="35"/>
      <c r="BL30" s="35"/>
      <c r="BM30" s="35"/>
      <c r="BN30" s="35"/>
      <c r="BO30" s="35"/>
      <c r="BP30" s="35"/>
      <c r="BQ30" s="36"/>
    </row>
    <row r="31" spans="1:72" ht="12.6" customHeight="1">
      <c r="C31" s="37"/>
      <c r="D31" s="74" t="s">
        <v>17</v>
      </c>
      <c r="E31" s="179"/>
      <c r="F31" s="179"/>
      <c r="G31" s="179"/>
      <c r="H31" s="179"/>
      <c r="I31" s="179"/>
      <c r="J31" s="179"/>
      <c r="K31" s="179"/>
      <c r="L31" s="179"/>
      <c r="M31" s="179"/>
      <c r="N31" s="179"/>
      <c r="O31" s="179"/>
      <c r="P31" s="179"/>
      <c r="Q31" s="180"/>
      <c r="R31" s="74" t="s">
        <v>38</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2.6" customHeight="1">
      <c r="C32" s="37"/>
      <c r="D32" s="181"/>
      <c r="E32" s="182"/>
      <c r="F32" s="182"/>
      <c r="G32" s="182"/>
      <c r="H32" s="182"/>
      <c r="I32" s="182"/>
      <c r="J32" s="182"/>
      <c r="K32" s="182"/>
      <c r="L32" s="182"/>
      <c r="M32" s="182"/>
      <c r="N32" s="182"/>
      <c r="O32" s="182"/>
      <c r="P32" s="182"/>
      <c r="Q32" s="183"/>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row>
    <row r="33" spans="1:72"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19</v>
      </c>
      <c r="V34" s="43"/>
      <c r="W34" s="43"/>
      <c r="X34" s="49"/>
      <c r="Y34" s="49"/>
      <c r="Z34" s="49"/>
      <c r="AA34" s="50"/>
      <c r="AB34" s="51"/>
      <c r="AC34" s="51"/>
      <c r="AD34" s="51"/>
      <c r="AE34" s="51"/>
      <c r="AF34" s="51"/>
      <c r="AG34" s="51"/>
      <c r="AH34" s="51"/>
      <c r="AI34" s="51"/>
      <c r="AJ34" s="51"/>
      <c r="AK34" s="51"/>
      <c r="AL34" s="51"/>
      <c r="AM34" s="48" t="s">
        <v>39</v>
      </c>
      <c r="AN34" s="52"/>
      <c r="AO34" s="51"/>
      <c r="AP34" s="53"/>
      <c r="AQ34" s="53"/>
      <c r="AR34" s="54"/>
      <c r="AS34" s="54"/>
      <c r="AT34" s="54"/>
      <c r="AU34" s="54"/>
      <c r="AV34" s="54"/>
      <c r="AW34" s="54"/>
      <c r="AX34" s="54"/>
      <c r="AY34" s="54"/>
      <c r="AZ34" s="54"/>
      <c r="BA34" s="54"/>
      <c r="BB34" s="54"/>
      <c r="BC34" s="55"/>
      <c r="BD34" s="50"/>
      <c r="BE34" s="56" t="s">
        <v>21</v>
      </c>
      <c r="BF34" s="65"/>
      <c r="BG34" s="65"/>
      <c r="BH34" s="65"/>
      <c r="BI34" s="65"/>
      <c r="BJ34" s="65"/>
      <c r="BK34" s="65"/>
      <c r="BL34" s="50"/>
      <c r="BM34" s="50"/>
      <c r="BN34" s="50"/>
      <c r="BO34" s="50"/>
      <c r="BP34" s="52"/>
      <c r="BQ34" s="42"/>
      <c r="BR34" s="2"/>
      <c r="BS34" s="2"/>
      <c r="BT34" s="2"/>
    </row>
    <row r="35" spans="1:72" ht="12.6" customHeight="1">
      <c r="A35" s="2"/>
      <c r="B35" s="2"/>
      <c r="C35" s="37"/>
      <c r="D35" s="74" t="s">
        <v>22</v>
      </c>
      <c r="E35" s="179"/>
      <c r="F35" s="179"/>
      <c r="G35" s="179"/>
      <c r="H35" s="179"/>
      <c r="I35" s="179"/>
      <c r="J35" s="179"/>
      <c r="K35" s="179"/>
      <c r="L35" s="179"/>
      <c r="M35" s="180"/>
      <c r="N35" s="91" t="s">
        <v>37</v>
      </c>
      <c r="O35" s="92"/>
      <c r="P35" s="92"/>
      <c r="Q35" s="93"/>
      <c r="R35" s="43"/>
      <c r="S35" s="43"/>
      <c r="T35" s="43"/>
      <c r="U35" s="82" t="s">
        <v>35</v>
      </c>
      <c r="V35" s="83"/>
      <c r="W35" s="83"/>
      <c r="X35" s="83"/>
      <c r="Y35" s="83"/>
      <c r="Z35" s="83"/>
      <c r="AA35" s="83"/>
      <c r="AB35" s="83"/>
      <c r="AC35" s="83"/>
      <c r="AD35" s="83"/>
      <c r="AE35" s="83"/>
      <c r="AF35" s="83"/>
      <c r="AG35" s="83"/>
      <c r="AH35" s="83"/>
      <c r="AI35" s="83"/>
      <c r="AJ35" s="84"/>
      <c r="AK35" s="57"/>
      <c r="AL35" s="57"/>
      <c r="AM35" s="134" t="s">
        <v>40</v>
      </c>
      <c r="AN35" s="135"/>
      <c r="AO35" s="135"/>
      <c r="AP35" s="135"/>
      <c r="AQ35" s="135"/>
      <c r="AR35" s="135"/>
      <c r="AS35" s="135"/>
      <c r="AT35" s="135"/>
      <c r="AU35" s="134" t="s">
        <v>41</v>
      </c>
      <c r="AV35" s="135"/>
      <c r="AW35" s="135"/>
      <c r="AX35" s="135"/>
      <c r="AY35" s="135"/>
      <c r="AZ35" s="135"/>
      <c r="BA35" s="135"/>
      <c r="BB35" s="135"/>
      <c r="BC35" s="46"/>
      <c r="BD35" s="39"/>
      <c r="BE35" s="136" t="s">
        <v>26</v>
      </c>
      <c r="BF35" s="137"/>
      <c r="BG35" s="137"/>
      <c r="BH35" s="137"/>
      <c r="BI35" s="136"/>
      <c r="BJ35" s="137"/>
      <c r="BK35" s="137"/>
      <c r="BL35" s="137"/>
      <c r="BM35" s="136"/>
      <c r="BN35" s="137"/>
      <c r="BO35" s="137"/>
      <c r="BP35" s="140"/>
      <c r="BQ35" s="42"/>
      <c r="BR35" s="2"/>
      <c r="BS35" s="2"/>
      <c r="BT35" s="2"/>
    </row>
    <row r="36" spans="1:72" ht="12.6" customHeight="1">
      <c r="A36" s="2"/>
      <c r="B36" s="2"/>
      <c r="C36" s="37"/>
      <c r="D36" s="184"/>
      <c r="E36" s="185"/>
      <c r="F36" s="185"/>
      <c r="G36" s="185"/>
      <c r="H36" s="185"/>
      <c r="I36" s="185"/>
      <c r="J36" s="185"/>
      <c r="K36" s="185"/>
      <c r="L36" s="185"/>
      <c r="M36" s="186"/>
      <c r="N36" s="187"/>
      <c r="O36" s="188"/>
      <c r="P36" s="188"/>
      <c r="Q36" s="189"/>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2.6" customHeight="1">
      <c r="A37" s="2"/>
      <c r="B37" s="2"/>
      <c r="C37" s="37"/>
      <c r="D37" s="184"/>
      <c r="E37" s="185"/>
      <c r="F37" s="185"/>
      <c r="G37" s="185"/>
      <c r="H37" s="185"/>
      <c r="I37" s="185"/>
      <c r="J37" s="185"/>
      <c r="K37" s="185"/>
      <c r="L37" s="185"/>
      <c r="M37" s="186"/>
      <c r="N37" s="187"/>
      <c r="O37" s="188"/>
      <c r="P37" s="188"/>
      <c r="Q37" s="189"/>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2"/>
      <c r="BS37" s="2"/>
      <c r="BT37" s="2"/>
    </row>
    <row r="38" spans="1:72" ht="12.6" customHeight="1">
      <c r="A38" s="2"/>
      <c r="B38" s="2"/>
      <c r="C38" s="37"/>
      <c r="D38" s="181"/>
      <c r="E38" s="182"/>
      <c r="F38" s="182"/>
      <c r="G38" s="182"/>
      <c r="H38" s="182"/>
      <c r="I38" s="182"/>
      <c r="J38" s="182"/>
      <c r="K38" s="182"/>
      <c r="L38" s="182"/>
      <c r="M38" s="183"/>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v>18</v>
      </c>
      <c r="BF38" s="139"/>
      <c r="BG38" s="139"/>
      <c r="BH38" s="139"/>
      <c r="BI38" s="138">
        <v>4</v>
      </c>
      <c r="BJ38" s="139"/>
      <c r="BK38" s="139"/>
      <c r="BL38" s="139"/>
      <c r="BM38" s="138">
        <v>1</v>
      </c>
      <c r="BN38" s="139"/>
      <c r="BO38" s="139"/>
      <c r="BP38" s="141"/>
      <c r="BQ38" s="42"/>
      <c r="BR38" s="2"/>
      <c r="BS38" s="2"/>
      <c r="BT38" s="2"/>
    </row>
    <row r="39" spans="1:72" ht="12.6" customHeight="1">
      <c r="A39" s="2"/>
      <c r="B39" s="2"/>
      <c r="C39" s="37"/>
      <c r="D39" s="58"/>
      <c r="E39" s="58"/>
      <c r="F39" s="58"/>
      <c r="G39" s="58"/>
      <c r="H39" s="58"/>
      <c r="I39" s="58"/>
      <c r="J39" s="58"/>
      <c r="K39" s="58"/>
      <c r="L39" s="58"/>
      <c r="M39" s="58"/>
      <c r="N39" s="190"/>
      <c r="O39" s="190"/>
      <c r="P39" s="190"/>
      <c r="Q39" s="190"/>
      <c r="R39" s="59"/>
      <c r="S39" s="59"/>
      <c r="T39" s="59"/>
      <c r="U39" s="85"/>
      <c r="V39" s="86"/>
      <c r="W39" s="86"/>
      <c r="X39" s="86"/>
      <c r="Y39" s="86"/>
      <c r="Z39" s="86"/>
      <c r="AA39" s="86"/>
      <c r="AB39" s="86"/>
      <c r="AC39" s="86"/>
      <c r="AD39" s="86"/>
      <c r="AE39" s="86"/>
      <c r="AF39" s="86"/>
      <c r="AG39" s="86"/>
      <c r="AH39" s="86"/>
      <c r="AI39" s="86"/>
      <c r="AJ39" s="87"/>
      <c r="AK39" s="57"/>
      <c r="AL39" s="57"/>
      <c r="AM39" s="191" t="s">
        <v>36</v>
      </c>
      <c r="AN39" s="191"/>
      <c r="AO39" s="191"/>
      <c r="AP39" s="191"/>
      <c r="AQ39" s="191"/>
      <c r="AR39" s="191"/>
      <c r="AS39" s="191"/>
      <c r="AT39" s="191"/>
      <c r="AU39" s="191" t="s">
        <v>37</v>
      </c>
      <c r="AV39" s="191"/>
      <c r="AW39" s="191"/>
      <c r="AX39" s="191"/>
      <c r="AY39" s="191"/>
      <c r="AZ39" s="191"/>
      <c r="BA39" s="191"/>
      <c r="BB39" s="191"/>
      <c r="BC39" s="46"/>
      <c r="BD39" s="46"/>
      <c r="BE39" s="138"/>
      <c r="BF39" s="139"/>
      <c r="BG39" s="139"/>
      <c r="BH39" s="139"/>
      <c r="BI39" s="138"/>
      <c r="BJ39" s="139"/>
      <c r="BK39" s="139"/>
      <c r="BL39" s="139"/>
      <c r="BM39" s="138"/>
      <c r="BN39" s="139"/>
      <c r="BO39" s="139"/>
      <c r="BP39" s="141"/>
      <c r="BQ39" s="42"/>
      <c r="BR39" s="2"/>
      <c r="BS39" s="2"/>
      <c r="BT39" s="2"/>
    </row>
    <row r="40" spans="1:72" ht="12.6" customHeight="1">
      <c r="A40" s="2"/>
      <c r="B40" s="2"/>
      <c r="C40" s="37"/>
      <c r="D40" s="58"/>
      <c r="E40" s="58"/>
      <c r="F40" s="58"/>
      <c r="G40" s="58"/>
      <c r="H40" s="58"/>
      <c r="I40" s="58"/>
      <c r="J40" s="58"/>
      <c r="K40" s="58"/>
      <c r="L40" s="58"/>
      <c r="M40" s="58"/>
      <c r="N40" s="190"/>
      <c r="O40" s="190"/>
      <c r="P40" s="190"/>
      <c r="Q40" s="190"/>
      <c r="R40" s="59"/>
      <c r="S40" s="59"/>
      <c r="T40" s="59"/>
      <c r="U40" s="85"/>
      <c r="V40" s="86"/>
      <c r="W40" s="86"/>
      <c r="X40" s="86"/>
      <c r="Y40" s="86"/>
      <c r="Z40" s="86"/>
      <c r="AA40" s="86"/>
      <c r="AB40" s="86"/>
      <c r="AC40" s="86"/>
      <c r="AD40" s="86"/>
      <c r="AE40" s="86"/>
      <c r="AF40" s="86"/>
      <c r="AG40" s="86"/>
      <c r="AH40" s="86"/>
      <c r="AI40" s="86"/>
      <c r="AJ40" s="87"/>
      <c r="AK40" s="57"/>
      <c r="AL40" s="57"/>
      <c r="AM40" s="191"/>
      <c r="AN40" s="191"/>
      <c r="AO40" s="191"/>
      <c r="AP40" s="191"/>
      <c r="AQ40" s="191"/>
      <c r="AR40" s="191"/>
      <c r="AS40" s="191"/>
      <c r="AT40" s="191"/>
      <c r="AU40" s="191"/>
      <c r="AV40" s="191"/>
      <c r="AW40" s="191"/>
      <c r="AX40" s="191"/>
      <c r="AY40" s="191"/>
      <c r="AZ40" s="191"/>
      <c r="BA40" s="191"/>
      <c r="BB40" s="191"/>
      <c r="BC40" s="46"/>
      <c r="BD40" s="39"/>
      <c r="BE40" s="138"/>
      <c r="BF40" s="139"/>
      <c r="BG40" s="139"/>
      <c r="BH40" s="139"/>
      <c r="BI40" s="138"/>
      <c r="BJ40" s="139"/>
      <c r="BK40" s="139"/>
      <c r="BL40" s="139"/>
      <c r="BM40" s="138"/>
      <c r="BN40" s="139"/>
      <c r="BO40" s="139"/>
      <c r="BP40" s="141"/>
      <c r="BQ40" s="42"/>
      <c r="BR40" s="2"/>
      <c r="BS40" s="2"/>
      <c r="BT40" s="2"/>
    </row>
    <row r="41" spans="1:72" ht="12.6" customHeight="1">
      <c r="A41" s="2"/>
      <c r="B41" s="2"/>
      <c r="C41" s="37"/>
      <c r="D41" s="192" t="s">
        <v>27</v>
      </c>
      <c r="E41" s="193"/>
      <c r="F41" s="193"/>
      <c r="G41" s="193"/>
      <c r="H41" s="193"/>
      <c r="I41" s="193"/>
      <c r="J41" s="193"/>
      <c r="K41" s="193"/>
      <c r="L41" s="193"/>
      <c r="M41" s="194"/>
      <c r="N41" s="91" t="s">
        <v>36</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91"/>
      <c r="AN41" s="191"/>
      <c r="AO41" s="191"/>
      <c r="AP41" s="191"/>
      <c r="AQ41" s="191"/>
      <c r="AR41" s="191"/>
      <c r="AS41" s="191"/>
      <c r="AT41" s="191"/>
      <c r="AU41" s="191"/>
      <c r="AV41" s="191"/>
      <c r="AW41" s="191"/>
      <c r="AX41" s="191"/>
      <c r="AY41" s="191"/>
      <c r="AZ41" s="191"/>
      <c r="BA41" s="191"/>
      <c r="BB41" s="191"/>
      <c r="BC41" s="46"/>
      <c r="BD41" s="60"/>
      <c r="BE41" s="138"/>
      <c r="BF41" s="139"/>
      <c r="BG41" s="139"/>
      <c r="BH41" s="139"/>
      <c r="BI41" s="138"/>
      <c r="BJ41" s="139"/>
      <c r="BK41" s="139"/>
      <c r="BL41" s="139"/>
      <c r="BM41" s="138"/>
      <c r="BN41" s="139"/>
      <c r="BO41" s="139"/>
      <c r="BP41" s="141"/>
      <c r="BQ41" s="42"/>
      <c r="BR41" s="2"/>
      <c r="BS41" s="2"/>
      <c r="BT41" s="2"/>
    </row>
    <row r="42" spans="1:72" ht="12.6" customHeight="1">
      <c r="A42" s="2"/>
      <c r="B42" s="2"/>
      <c r="C42" s="37"/>
      <c r="D42" s="195"/>
      <c r="E42" s="196"/>
      <c r="F42" s="196"/>
      <c r="G42" s="196"/>
      <c r="H42" s="196"/>
      <c r="I42" s="196"/>
      <c r="J42" s="196"/>
      <c r="K42" s="196"/>
      <c r="L42" s="196"/>
      <c r="M42" s="197"/>
      <c r="N42" s="187"/>
      <c r="O42" s="188"/>
      <c r="P42" s="188"/>
      <c r="Q42" s="189"/>
      <c r="R42" s="43"/>
      <c r="S42" s="43"/>
      <c r="T42" s="43"/>
      <c r="U42" s="85"/>
      <c r="V42" s="86"/>
      <c r="W42" s="86"/>
      <c r="X42" s="86"/>
      <c r="Y42" s="86"/>
      <c r="Z42" s="86"/>
      <c r="AA42" s="86"/>
      <c r="AB42" s="86"/>
      <c r="AC42" s="86"/>
      <c r="AD42" s="86"/>
      <c r="AE42" s="86"/>
      <c r="AF42" s="86"/>
      <c r="AG42" s="86"/>
      <c r="AH42" s="86"/>
      <c r="AI42" s="86"/>
      <c r="AJ42" s="87"/>
      <c r="AK42" s="57"/>
      <c r="AL42" s="57"/>
      <c r="AM42" s="191"/>
      <c r="AN42" s="191"/>
      <c r="AO42" s="191"/>
      <c r="AP42" s="191"/>
      <c r="AQ42" s="191"/>
      <c r="AR42" s="191"/>
      <c r="AS42" s="191"/>
      <c r="AT42" s="191"/>
      <c r="AU42" s="191"/>
      <c r="AV42" s="191"/>
      <c r="AW42" s="191"/>
      <c r="AX42" s="191"/>
      <c r="AY42" s="191"/>
      <c r="AZ42" s="191"/>
      <c r="BA42" s="191"/>
      <c r="BB42" s="191"/>
      <c r="BC42" s="46"/>
      <c r="BD42" s="60"/>
      <c r="BE42" s="138" t="s">
        <v>28</v>
      </c>
      <c r="BF42" s="139"/>
      <c r="BG42" s="139"/>
      <c r="BH42" s="139"/>
      <c r="BI42" s="138" t="s">
        <v>29</v>
      </c>
      <c r="BJ42" s="139"/>
      <c r="BK42" s="139"/>
      <c r="BL42" s="139"/>
      <c r="BM42" s="138" t="s">
        <v>30</v>
      </c>
      <c r="BN42" s="139"/>
      <c r="BO42" s="139"/>
      <c r="BP42" s="141"/>
      <c r="BQ42" s="42"/>
      <c r="BR42" s="2"/>
      <c r="BS42" s="2"/>
      <c r="BT42" s="2"/>
    </row>
    <row r="43" spans="1:72" ht="12.6" customHeight="1">
      <c r="A43" s="2"/>
      <c r="B43" s="2"/>
      <c r="C43" s="37"/>
      <c r="D43" s="195"/>
      <c r="E43" s="196"/>
      <c r="F43" s="196"/>
      <c r="G43" s="196"/>
      <c r="H43" s="196"/>
      <c r="I43" s="196"/>
      <c r="J43" s="196"/>
      <c r="K43" s="196"/>
      <c r="L43" s="196"/>
      <c r="M43" s="197"/>
      <c r="N43" s="187"/>
      <c r="O43" s="188"/>
      <c r="P43" s="188"/>
      <c r="Q43" s="189"/>
      <c r="R43" s="43"/>
      <c r="S43" s="43"/>
      <c r="T43" s="43"/>
      <c r="U43" s="85"/>
      <c r="V43" s="86"/>
      <c r="W43" s="86"/>
      <c r="X43" s="86"/>
      <c r="Y43" s="86"/>
      <c r="Z43" s="86"/>
      <c r="AA43" s="86"/>
      <c r="AB43" s="86"/>
      <c r="AC43" s="86"/>
      <c r="AD43" s="86"/>
      <c r="AE43" s="86"/>
      <c r="AF43" s="86"/>
      <c r="AG43" s="86"/>
      <c r="AH43" s="86"/>
      <c r="AI43" s="86"/>
      <c r="AJ43" s="87"/>
      <c r="AK43" s="57"/>
      <c r="AL43" s="57"/>
      <c r="AM43" s="191"/>
      <c r="AN43" s="191"/>
      <c r="AO43" s="191"/>
      <c r="AP43" s="191"/>
      <c r="AQ43" s="191"/>
      <c r="AR43" s="191"/>
      <c r="AS43" s="191"/>
      <c r="AT43" s="191"/>
      <c r="AU43" s="191"/>
      <c r="AV43" s="191"/>
      <c r="AW43" s="191"/>
      <c r="AX43" s="191"/>
      <c r="AY43" s="191"/>
      <c r="AZ43" s="191"/>
      <c r="BA43" s="191"/>
      <c r="BB43" s="191"/>
      <c r="BC43" s="46"/>
      <c r="BD43" s="60"/>
      <c r="BE43" s="138"/>
      <c r="BF43" s="139"/>
      <c r="BG43" s="139"/>
      <c r="BH43" s="139"/>
      <c r="BI43" s="138"/>
      <c r="BJ43" s="139"/>
      <c r="BK43" s="139"/>
      <c r="BL43" s="139"/>
      <c r="BM43" s="138"/>
      <c r="BN43" s="139"/>
      <c r="BO43" s="139"/>
      <c r="BP43" s="141"/>
      <c r="BQ43" s="42"/>
      <c r="BR43" s="2"/>
      <c r="BS43" s="2"/>
      <c r="BT43" s="2"/>
    </row>
    <row r="44" spans="1:72" ht="12.6" customHeight="1">
      <c r="A44" s="2"/>
      <c r="B44" s="2"/>
      <c r="C44" s="37"/>
      <c r="D44" s="198"/>
      <c r="E44" s="199"/>
      <c r="F44" s="199"/>
      <c r="G44" s="199"/>
      <c r="H44" s="199"/>
      <c r="I44" s="199"/>
      <c r="J44" s="199"/>
      <c r="K44" s="199"/>
      <c r="L44" s="199"/>
      <c r="M44" s="20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91"/>
      <c r="AN44" s="191"/>
      <c r="AO44" s="191"/>
      <c r="AP44" s="191"/>
      <c r="AQ44" s="191"/>
      <c r="AR44" s="191"/>
      <c r="AS44" s="191"/>
      <c r="AT44" s="191"/>
      <c r="AU44" s="191"/>
      <c r="AV44" s="191"/>
      <c r="AW44" s="191"/>
      <c r="AX44" s="191"/>
      <c r="AY44" s="191"/>
      <c r="AZ44" s="191"/>
      <c r="BA44" s="191"/>
      <c r="BB44" s="191"/>
      <c r="BC44" s="46"/>
      <c r="BD44" s="60"/>
      <c r="BE44" s="145"/>
      <c r="BF44" s="146"/>
      <c r="BG44" s="146"/>
      <c r="BH44" s="146"/>
      <c r="BI44" s="145"/>
      <c r="BJ44" s="146"/>
      <c r="BK44" s="146"/>
      <c r="BL44" s="146"/>
      <c r="BM44" s="145"/>
      <c r="BN44" s="146"/>
      <c r="BO44" s="146"/>
      <c r="BP44" s="147"/>
      <c r="BQ44" s="42"/>
      <c r="BR44" s="2"/>
      <c r="BS44" s="2"/>
      <c r="BT44" s="2"/>
    </row>
    <row r="45" spans="1:72" ht="12.6" customHeight="1">
      <c r="A45" s="2"/>
      <c r="B45" s="2"/>
      <c r="C45" s="37"/>
      <c r="D45" s="58"/>
      <c r="E45" s="58"/>
      <c r="F45" s="58"/>
      <c r="G45" s="58"/>
      <c r="H45" s="58"/>
      <c r="I45" s="58"/>
      <c r="J45" s="58"/>
      <c r="K45" s="58"/>
      <c r="L45" s="58"/>
      <c r="M45" s="58"/>
      <c r="N45" s="201"/>
      <c r="O45" s="201"/>
      <c r="P45" s="201"/>
      <c r="Q45" s="201"/>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201"/>
      <c r="O46" s="201"/>
      <c r="P46" s="201"/>
      <c r="Q46" s="201"/>
      <c r="R46" s="43"/>
      <c r="S46" s="43"/>
      <c r="T46" s="43"/>
      <c r="U46" s="48" t="s">
        <v>19</v>
      </c>
      <c r="V46" s="43"/>
      <c r="W46" s="43"/>
      <c r="X46" s="49"/>
      <c r="Y46" s="49"/>
      <c r="Z46" s="49"/>
      <c r="AA46" s="50"/>
      <c r="AB46" s="50"/>
      <c r="AC46" s="50"/>
      <c r="AD46" s="50"/>
      <c r="AE46" s="50"/>
      <c r="AF46" s="50"/>
      <c r="AG46" s="50"/>
      <c r="AH46" s="50"/>
      <c r="AI46" s="50"/>
      <c r="AJ46" s="50"/>
      <c r="AK46" s="50"/>
      <c r="AL46" s="50"/>
      <c r="AM46" s="48" t="s">
        <v>32</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74" t="s">
        <v>33</v>
      </c>
      <c r="E47" s="179"/>
      <c r="F47" s="179"/>
      <c r="G47" s="179"/>
      <c r="H47" s="179"/>
      <c r="I47" s="179"/>
      <c r="J47" s="179"/>
      <c r="K47" s="179"/>
      <c r="L47" s="179"/>
      <c r="M47" s="180"/>
      <c r="N47" s="91" t="s">
        <v>36</v>
      </c>
      <c r="O47" s="92"/>
      <c r="P47" s="92"/>
      <c r="Q47" s="93"/>
      <c r="R47" s="43"/>
      <c r="S47" s="43"/>
      <c r="T47" s="43"/>
      <c r="U47" s="82" t="s">
        <v>36</v>
      </c>
      <c r="V47" s="83"/>
      <c r="W47" s="83"/>
      <c r="X47" s="83"/>
      <c r="Y47" s="83"/>
      <c r="Z47" s="83"/>
      <c r="AA47" s="83"/>
      <c r="AB47" s="83"/>
      <c r="AC47" s="83"/>
      <c r="AD47" s="83"/>
      <c r="AE47" s="83"/>
      <c r="AF47" s="83"/>
      <c r="AG47" s="83"/>
      <c r="AH47" s="83"/>
      <c r="AI47" s="83"/>
      <c r="AJ47" s="84"/>
      <c r="AK47" s="57"/>
      <c r="AL47" s="57"/>
      <c r="AM47" s="82" t="s">
        <v>36</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2.6" customHeight="1">
      <c r="A48" s="2"/>
      <c r="B48" s="2"/>
      <c r="C48" s="37"/>
      <c r="D48" s="184"/>
      <c r="E48" s="185"/>
      <c r="F48" s="185"/>
      <c r="G48" s="185"/>
      <c r="H48" s="185"/>
      <c r="I48" s="185"/>
      <c r="J48" s="185"/>
      <c r="K48" s="185"/>
      <c r="L48" s="185"/>
      <c r="M48" s="186"/>
      <c r="N48" s="187"/>
      <c r="O48" s="188"/>
      <c r="P48" s="188"/>
      <c r="Q48" s="189"/>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2.6" customHeight="1">
      <c r="A49" s="2"/>
      <c r="B49" s="2"/>
      <c r="C49" s="37"/>
      <c r="D49" s="184"/>
      <c r="E49" s="185"/>
      <c r="F49" s="185"/>
      <c r="G49" s="185"/>
      <c r="H49" s="185"/>
      <c r="I49" s="185"/>
      <c r="J49" s="185"/>
      <c r="K49" s="185"/>
      <c r="L49" s="185"/>
      <c r="M49" s="186"/>
      <c r="N49" s="187"/>
      <c r="O49" s="188"/>
      <c r="P49" s="188"/>
      <c r="Q49" s="189"/>
      <c r="R49" s="43"/>
      <c r="S49" s="43"/>
      <c r="T49" s="43"/>
      <c r="U49" s="85"/>
      <c r="V49" s="86"/>
      <c r="W49" s="86"/>
      <c r="X49" s="86"/>
      <c r="Y49" s="86"/>
      <c r="Z49" s="86"/>
      <c r="AA49" s="86"/>
      <c r="AB49" s="86"/>
      <c r="AC49" s="86"/>
      <c r="AD49" s="86"/>
      <c r="AE49" s="86"/>
      <c r="AF49" s="86"/>
      <c r="AG49" s="86"/>
      <c r="AH49" s="86"/>
      <c r="AI49" s="86"/>
      <c r="AJ49" s="87"/>
      <c r="AK49" s="57"/>
      <c r="AL49" s="5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2"/>
      <c r="BS49" s="2"/>
      <c r="BT49" s="2"/>
    </row>
    <row r="50" spans="1:72" ht="12.6" customHeight="1">
      <c r="C50" s="37"/>
      <c r="D50" s="181"/>
      <c r="E50" s="182"/>
      <c r="F50" s="182"/>
      <c r="G50" s="182"/>
      <c r="H50" s="182"/>
      <c r="I50" s="182"/>
      <c r="J50" s="182"/>
      <c r="K50" s="182"/>
      <c r="L50" s="182"/>
      <c r="M50" s="183"/>
      <c r="N50" s="94"/>
      <c r="O50" s="95"/>
      <c r="P50" s="95"/>
      <c r="Q50" s="96"/>
      <c r="R50" s="43"/>
      <c r="S50" s="43"/>
      <c r="T50" s="4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8"/>
    <mergeCell ref="AU35:BB38"/>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AM39:AT44"/>
    <mergeCell ref="AU39:BB44"/>
    <mergeCell ref="D41:M44"/>
    <mergeCell ref="N41:Q44"/>
    <mergeCell ref="BE42:BH44"/>
    <mergeCell ref="BI42:BL44"/>
  </mergeCells>
  <phoneticPr fontId="2"/>
  <conditionalFormatting sqref="A29:XFD52">
    <cfRule type="expression" dxfId="10" priority="2">
      <formula>$R$22=""</formula>
    </cfRule>
  </conditionalFormatting>
  <conditionalFormatting sqref="A26:XFD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J16" sqref="BJ1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tr">
        <f>[4]様式０!B8</f>
        <v>宮城県</v>
      </c>
      <c r="D11" s="125"/>
      <c r="E11" s="125"/>
      <c r="F11" s="125"/>
      <c r="G11" s="125"/>
      <c r="H11" s="125"/>
      <c r="I11" s="125"/>
      <c r="J11" s="125"/>
      <c r="K11" s="125"/>
      <c r="L11" s="125"/>
      <c r="M11" s="125"/>
      <c r="N11" s="125"/>
      <c r="O11" s="125"/>
      <c r="P11" s="125"/>
      <c r="Q11" s="125"/>
      <c r="R11" s="125"/>
      <c r="S11" s="125"/>
      <c r="T11" s="125"/>
      <c r="U11" s="125"/>
      <c r="V11" s="125"/>
      <c r="W11" s="125"/>
      <c r="X11" s="126"/>
      <c r="Y11" s="124" t="str">
        <f>[4]様式０!C8</f>
        <v>水道事業</v>
      </c>
      <c r="Z11" s="125"/>
      <c r="AA11" s="125"/>
      <c r="AB11" s="125"/>
      <c r="AC11" s="125"/>
      <c r="AD11" s="125"/>
      <c r="AE11" s="125"/>
      <c r="AF11" s="125"/>
      <c r="AG11" s="125"/>
      <c r="AH11" s="125"/>
      <c r="AI11" s="126"/>
      <c r="AJ11" s="133" t="str">
        <f>[4]様式０!D8</f>
        <v>企業局</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tr">
        <f>IF(AND(OR([4]集計用シート!I6="○",[4]集計用シート!R6="○"),[4]集計用シート!AU6=""),"○","")</f>
        <v/>
      </c>
      <c r="E22" s="92"/>
      <c r="F22" s="92"/>
      <c r="G22" s="92"/>
      <c r="H22" s="92"/>
      <c r="I22" s="92"/>
      <c r="J22" s="93"/>
      <c r="K22" s="91" t="str">
        <f>IF(AND(OR([4]集計用シート!J6="○",[4]集計用シート!S6="○"),[4]集計用シート!CB6=""),"○","")</f>
        <v/>
      </c>
      <c r="L22" s="92"/>
      <c r="M22" s="92"/>
      <c r="N22" s="92"/>
      <c r="O22" s="92"/>
      <c r="P22" s="92"/>
      <c r="Q22" s="93"/>
      <c r="R22" s="91" t="str">
        <f>IF(AND(OR([4]集計用シート!K6="○",[4]集計用シート!T6="○"),[4]集計用シート!DD6=""),"○","")</f>
        <v/>
      </c>
      <c r="S22" s="92"/>
      <c r="T22" s="92"/>
      <c r="U22" s="92"/>
      <c r="V22" s="92"/>
      <c r="W22" s="92"/>
      <c r="X22" s="93"/>
      <c r="Y22" s="91" t="str">
        <f>IF(AND(OR([4]集計用シート!L6="○",[4]集計用シート!U6="○"),[4]集計用シート!EH6=""),"○","")</f>
        <v/>
      </c>
      <c r="Z22" s="92"/>
      <c r="AA22" s="92"/>
      <c r="AB22" s="92"/>
      <c r="AC22" s="92"/>
      <c r="AD22" s="92"/>
      <c r="AE22" s="93"/>
      <c r="AF22" s="91" t="str">
        <f>IF(AND(OR([4]集計用シート!M6="○",[4]集計用シート!V6="○"),[4]集計用シート!FO6=""),"○","")</f>
        <v/>
      </c>
      <c r="AG22" s="92"/>
      <c r="AH22" s="92"/>
      <c r="AI22" s="92"/>
      <c r="AJ22" s="92"/>
      <c r="AK22" s="92"/>
      <c r="AL22" s="93"/>
      <c r="AM22" s="91" t="str">
        <f>IF(AND(OR([4]集計用シート!N6="○",[4]集計用シート!W6="○"),[4]集計用シート!GT6=""),"○","")</f>
        <v/>
      </c>
      <c r="AN22" s="92"/>
      <c r="AO22" s="92"/>
      <c r="AP22" s="92"/>
      <c r="AQ22" s="92"/>
      <c r="AR22" s="92"/>
      <c r="AS22" s="93"/>
      <c r="AT22" s="91" t="str">
        <f>IF(AND(OR([4]集計用シート!O6="○",[4]集計用シート!X6="○"),[4]集計用シート!HX6=""),"○","")</f>
        <v/>
      </c>
      <c r="AU22" s="92"/>
      <c r="AV22" s="92"/>
      <c r="AW22" s="92"/>
      <c r="AX22" s="92"/>
      <c r="AY22" s="92"/>
      <c r="AZ22" s="93"/>
      <c r="BA22" s="26"/>
      <c r="BB22" s="91" t="str">
        <f>IF(OR([4]集計用シート!Y6="○",[4]集計用シート!AA6&lt;&gt;"",[4]集計用シート!AB6&lt;&gt;""),"○","")</f>
        <v>○</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13</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14</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tr">
        <f>IF([4]集計用シート!AA6="","",[4]集計用シート!AA6)</f>
        <v>現行の体制で，健全な運営が行えているため。</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tr">
        <f>IF([4]集計用シート!AB6="","",[4]集計用シート!AB6)</f>
        <v>運転等業務の切り替えが予定されていることから，今後一層厳しくなる経営環境を踏まえ「民の力を最大限活用」した，最適な管理・運営方式について検討を行う。</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202"/>
      <c r="E38" s="202"/>
      <c r="F38" s="202"/>
      <c r="G38" s="202"/>
      <c r="H38" s="202"/>
      <c r="I38" s="202"/>
      <c r="J38" s="202"/>
      <c r="K38" s="202"/>
      <c r="L38" s="202"/>
      <c r="M38" s="202"/>
      <c r="N38" s="202"/>
      <c r="O38" s="202"/>
      <c r="P38" s="202"/>
      <c r="Q38" s="202"/>
      <c r="R38" s="202"/>
      <c r="S38" s="202"/>
      <c r="T38" s="202"/>
      <c r="U38" s="202"/>
      <c r="V38" s="202"/>
      <c r="W38" s="202"/>
      <c r="X38" s="64"/>
      <c r="Y38" s="64"/>
      <c r="Z38" s="64"/>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64"/>
      <c r="BR38" s="5"/>
      <c r="BS38" s="5"/>
      <c r="BT38" s="5"/>
    </row>
    <row r="39" spans="1:72" ht="12.6" customHeight="1">
      <c r="C39" s="64"/>
      <c r="D39" s="202"/>
      <c r="E39" s="202"/>
      <c r="F39" s="202"/>
      <c r="G39" s="202"/>
      <c r="H39" s="202"/>
      <c r="I39" s="202"/>
      <c r="J39" s="202"/>
      <c r="K39" s="202"/>
      <c r="L39" s="202"/>
      <c r="M39" s="202"/>
      <c r="N39" s="202"/>
      <c r="O39" s="202"/>
      <c r="P39" s="202"/>
      <c r="Q39" s="202"/>
      <c r="R39" s="202"/>
      <c r="S39" s="202"/>
      <c r="T39" s="202"/>
      <c r="U39" s="202"/>
      <c r="V39" s="202"/>
      <c r="W39" s="202"/>
      <c r="X39" s="64"/>
      <c r="Y39" s="64"/>
      <c r="Z39" s="64"/>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64"/>
    </row>
    <row r="40" spans="1:72" ht="12.6" customHeight="1">
      <c r="C40" s="64"/>
      <c r="D40" s="202"/>
      <c r="E40" s="202"/>
      <c r="F40" s="202"/>
      <c r="G40" s="202"/>
      <c r="H40" s="202"/>
      <c r="I40" s="202"/>
      <c r="J40" s="202"/>
      <c r="K40" s="202"/>
      <c r="L40" s="202"/>
      <c r="M40" s="202"/>
      <c r="N40" s="202"/>
      <c r="O40" s="202"/>
      <c r="P40" s="202"/>
      <c r="Q40" s="202"/>
      <c r="R40" s="202"/>
      <c r="S40" s="202"/>
      <c r="T40" s="202"/>
      <c r="U40" s="202"/>
      <c r="V40" s="202"/>
      <c r="W40" s="202"/>
      <c r="X40" s="64"/>
      <c r="Y40" s="64"/>
      <c r="Z40" s="64"/>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204" t="str">
        <f>IF(AND(OR([4]集計用シート!Q6="○",[4]集計用シート!Z6="○"),[4]集計用シート!IS6=""),"○","")</f>
        <v>○</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205"/>
      <c r="D43" s="206"/>
      <c r="E43" s="206"/>
      <c r="F43" s="206"/>
      <c r="G43" s="206"/>
      <c r="H43" s="206"/>
      <c r="I43" s="206"/>
      <c r="J43" s="206"/>
      <c r="K43" s="206"/>
      <c r="L43" s="206"/>
      <c r="M43" s="206"/>
      <c r="N43" s="206"/>
      <c r="O43" s="206"/>
      <c r="P43" s="206"/>
      <c r="Q43" s="206"/>
      <c r="R43" s="206"/>
      <c r="S43" s="206"/>
      <c r="T43" s="206"/>
      <c r="U43" s="206"/>
      <c r="V43" s="206"/>
      <c r="W43" s="206"/>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row>
    <row r="44" spans="1:72" ht="12.6" customHeight="1">
      <c r="C44" s="209"/>
      <c r="D44" s="210"/>
      <c r="E44" s="210"/>
      <c r="F44" s="210"/>
      <c r="G44" s="210"/>
      <c r="H44" s="210"/>
      <c r="I44" s="210"/>
      <c r="J44" s="210"/>
      <c r="K44" s="210"/>
      <c r="L44" s="210"/>
      <c r="M44" s="210"/>
      <c r="N44" s="210"/>
      <c r="O44" s="210"/>
      <c r="P44" s="210"/>
      <c r="Q44" s="210"/>
      <c r="R44" s="210"/>
      <c r="S44" s="210"/>
      <c r="T44" s="210"/>
      <c r="U44" s="211" t="s">
        <v>19</v>
      </c>
      <c r="V44" s="210"/>
      <c r="W44" s="210"/>
      <c r="X44" s="212"/>
      <c r="Y44" s="212"/>
      <c r="Z44" s="212"/>
      <c r="AA44" s="213"/>
      <c r="AB44" s="214"/>
      <c r="AC44" s="214"/>
      <c r="AD44" s="214"/>
      <c r="AE44" s="214"/>
      <c r="AF44" s="214"/>
      <c r="AG44" s="214"/>
      <c r="AH44" s="214"/>
      <c r="AI44" s="214"/>
      <c r="AJ44" s="214"/>
      <c r="AK44" s="214"/>
      <c r="AL44" s="214"/>
      <c r="AM44" s="211" t="s">
        <v>42</v>
      </c>
      <c r="AN44" s="215"/>
      <c r="AO44" s="214"/>
      <c r="AP44" s="216"/>
      <c r="AQ44" s="216"/>
      <c r="AR44" s="217"/>
      <c r="AS44" s="217"/>
      <c r="AT44" s="217"/>
      <c r="AU44" s="217"/>
      <c r="AV44" s="217"/>
      <c r="AW44" s="217"/>
      <c r="AX44" s="217"/>
      <c r="AY44" s="217"/>
      <c r="AZ44" s="217"/>
      <c r="BA44" s="217"/>
      <c r="BB44" s="217"/>
      <c r="BC44" s="218"/>
      <c r="BD44" s="219"/>
      <c r="BE44" s="220" t="s">
        <v>21</v>
      </c>
      <c r="BF44" s="221"/>
      <c r="BG44" s="221"/>
      <c r="BH44" s="221"/>
      <c r="BI44" s="221"/>
      <c r="BJ44" s="221"/>
      <c r="BK44" s="221"/>
      <c r="BL44" s="219"/>
      <c r="BM44" s="222"/>
      <c r="BN44" s="222"/>
      <c r="BO44" s="222"/>
      <c r="BP44" s="215"/>
      <c r="BQ44" s="223"/>
    </row>
    <row r="45" spans="1:72" ht="12.6" customHeight="1">
      <c r="C45" s="209"/>
      <c r="D45" s="80" t="s">
        <v>22</v>
      </c>
      <c r="E45" s="80"/>
      <c r="F45" s="80"/>
      <c r="G45" s="80"/>
      <c r="H45" s="80"/>
      <c r="I45" s="80"/>
      <c r="J45" s="80"/>
      <c r="K45" s="80"/>
      <c r="L45" s="80"/>
      <c r="M45" s="80"/>
      <c r="N45" s="81" t="str">
        <f>IF([4]集計用シート!Q6="","",[4]集計用シート!Q6)</f>
        <v>○</v>
      </c>
      <c r="O45" s="81"/>
      <c r="P45" s="81"/>
      <c r="Q45" s="81"/>
      <c r="R45" s="210"/>
      <c r="S45" s="210"/>
      <c r="T45" s="210"/>
      <c r="U45" s="82" t="str">
        <f>IF(AND(N45="○",N50=""),[4]集計用シート!IJ6,IF(AND(N45="",N50="○"),[4]集計用シート!IT6,""))</f>
        <v>広域水道における施設運転及び設備点検業務</v>
      </c>
      <c r="V45" s="83"/>
      <c r="W45" s="83"/>
      <c r="X45" s="83"/>
      <c r="Y45" s="83"/>
      <c r="Z45" s="83"/>
      <c r="AA45" s="83"/>
      <c r="AB45" s="83"/>
      <c r="AC45" s="83"/>
      <c r="AD45" s="83"/>
      <c r="AE45" s="83"/>
      <c r="AF45" s="83"/>
      <c r="AG45" s="83"/>
      <c r="AH45" s="83"/>
      <c r="AI45" s="83"/>
      <c r="AJ45" s="84"/>
      <c r="AK45" s="224"/>
      <c r="AL45" s="224"/>
      <c r="AM45" s="82" t="str">
        <f>IF(AND(N45="○",N50=""),[4]集計用シート!IK6,IF(AND(N45="",N50="○"),[4]集計用シート!IU6,""))</f>
        <v>平成15年度から，多数あった保守点検業務と運転監視業務を一つに集約するとともに，業務期間も単年度から複数年の長期契約に変えることでスケールメリットを図った（民間委託は平成2年度から開始）</v>
      </c>
      <c r="AN45" s="83"/>
      <c r="AO45" s="83"/>
      <c r="AP45" s="83"/>
      <c r="AQ45" s="83"/>
      <c r="AR45" s="83"/>
      <c r="AS45" s="83"/>
      <c r="AT45" s="83"/>
      <c r="AU45" s="83"/>
      <c r="AV45" s="83"/>
      <c r="AW45" s="83"/>
      <c r="AX45" s="83"/>
      <c r="AY45" s="83"/>
      <c r="AZ45" s="83"/>
      <c r="BA45" s="83"/>
      <c r="BB45" s="84"/>
      <c r="BC45" s="214"/>
      <c r="BD45" s="219"/>
      <c r="BE45" s="136" t="s">
        <v>26</v>
      </c>
      <c r="BF45" s="137"/>
      <c r="BG45" s="137"/>
      <c r="BH45" s="137"/>
      <c r="BI45" s="136"/>
      <c r="BJ45" s="137"/>
      <c r="BK45" s="137"/>
      <c r="BL45" s="137"/>
      <c r="BM45" s="136"/>
      <c r="BN45" s="137"/>
      <c r="BO45" s="137"/>
      <c r="BP45" s="140"/>
      <c r="BQ45" s="223"/>
    </row>
    <row r="46" spans="1:72" ht="16.2" customHeight="1">
      <c r="C46" s="209"/>
      <c r="D46" s="80"/>
      <c r="E46" s="80"/>
      <c r="F46" s="80"/>
      <c r="G46" s="80"/>
      <c r="H46" s="80"/>
      <c r="I46" s="80"/>
      <c r="J46" s="80"/>
      <c r="K46" s="80"/>
      <c r="L46" s="80"/>
      <c r="M46" s="80"/>
      <c r="N46" s="81"/>
      <c r="O46" s="81"/>
      <c r="P46" s="81"/>
      <c r="Q46" s="81"/>
      <c r="R46" s="210"/>
      <c r="S46" s="210"/>
      <c r="T46" s="210"/>
      <c r="U46" s="85"/>
      <c r="V46" s="86"/>
      <c r="W46" s="86"/>
      <c r="X46" s="86"/>
      <c r="Y46" s="86"/>
      <c r="Z46" s="86"/>
      <c r="AA46" s="86"/>
      <c r="AB46" s="86"/>
      <c r="AC46" s="86"/>
      <c r="AD46" s="86"/>
      <c r="AE46" s="86"/>
      <c r="AF46" s="86"/>
      <c r="AG46" s="86"/>
      <c r="AH46" s="86"/>
      <c r="AI46" s="86"/>
      <c r="AJ46" s="87"/>
      <c r="AK46" s="224"/>
      <c r="AL46" s="224"/>
      <c r="AM46" s="85"/>
      <c r="AN46" s="86"/>
      <c r="AO46" s="86"/>
      <c r="AP46" s="86"/>
      <c r="AQ46" s="86"/>
      <c r="AR46" s="86"/>
      <c r="AS46" s="86"/>
      <c r="AT46" s="86"/>
      <c r="AU46" s="86"/>
      <c r="AV46" s="86"/>
      <c r="AW46" s="86"/>
      <c r="AX46" s="86"/>
      <c r="AY46" s="86"/>
      <c r="AZ46" s="86"/>
      <c r="BA46" s="86"/>
      <c r="BB46" s="87"/>
      <c r="BC46" s="214"/>
      <c r="BD46" s="219"/>
      <c r="BE46" s="138"/>
      <c r="BF46" s="139"/>
      <c r="BG46" s="139"/>
      <c r="BH46" s="139"/>
      <c r="BI46" s="138"/>
      <c r="BJ46" s="139"/>
      <c r="BK46" s="139"/>
      <c r="BL46" s="139"/>
      <c r="BM46" s="138"/>
      <c r="BN46" s="139"/>
      <c r="BO46" s="139"/>
      <c r="BP46" s="141"/>
      <c r="BQ46" s="223"/>
    </row>
    <row r="47" spans="1:72" ht="12.6" customHeight="1">
      <c r="C47" s="209"/>
      <c r="D47" s="80"/>
      <c r="E47" s="80"/>
      <c r="F47" s="80"/>
      <c r="G47" s="80"/>
      <c r="H47" s="80"/>
      <c r="I47" s="80"/>
      <c r="J47" s="80"/>
      <c r="K47" s="80"/>
      <c r="L47" s="80"/>
      <c r="M47" s="80"/>
      <c r="N47" s="81"/>
      <c r="O47" s="81"/>
      <c r="P47" s="81"/>
      <c r="Q47" s="81"/>
      <c r="R47" s="210"/>
      <c r="S47" s="210"/>
      <c r="T47" s="210"/>
      <c r="U47" s="85"/>
      <c r="V47" s="86"/>
      <c r="W47" s="86"/>
      <c r="X47" s="86"/>
      <c r="Y47" s="86"/>
      <c r="Z47" s="86"/>
      <c r="AA47" s="86"/>
      <c r="AB47" s="86"/>
      <c r="AC47" s="86"/>
      <c r="AD47" s="86"/>
      <c r="AE47" s="86"/>
      <c r="AF47" s="86"/>
      <c r="AG47" s="86"/>
      <c r="AH47" s="86"/>
      <c r="AI47" s="86"/>
      <c r="AJ47" s="87"/>
      <c r="AK47" s="224"/>
      <c r="AL47" s="224"/>
      <c r="AM47" s="85"/>
      <c r="AN47" s="86"/>
      <c r="AO47" s="86"/>
      <c r="AP47" s="86"/>
      <c r="AQ47" s="86"/>
      <c r="AR47" s="86"/>
      <c r="AS47" s="86"/>
      <c r="AT47" s="86"/>
      <c r="AU47" s="86"/>
      <c r="AV47" s="86"/>
      <c r="AW47" s="86"/>
      <c r="AX47" s="86"/>
      <c r="AY47" s="86"/>
      <c r="AZ47" s="86"/>
      <c r="BA47" s="86"/>
      <c r="BB47" s="87"/>
      <c r="BC47" s="214"/>
      <c r="BD47" s="219"/>
      <c r="BE47" s="138"/>
      <c r="BF47" s="139"/>
      <c r="BG47" s="139"/>
      <c r="BH47" s="139"/>
      <c r="BI47" s="138"/>
      <c r="BJ47" s="139"/>
      <c r="BK47" s="139"/>
      <c r="BL47" s="139"/>
      <c r="BM47" s="138"/>
      <c r="BN47" s="139"/>
      <c r="BO47" s="139"/>
      <c r="BP47" s="141"/>
      <c r="BQ47" s="223"/>
    </row>
    <row r="48" spans="1:72" ht="12.6" customHeight="1">
      <c r="C48" s="209"/>
      <c r="D48" s="80"/>
      <c r="E48" s="80"/>
      <c r="F48" s="80"/>
      <c r="G48" s="80"/>
      <c r="H48" s="80"/>
      <c r="I48" s="80"/>
      <c r="J48" s="80"/>
      <c r="K48" s="80"/>
      <c r="L48" s="80"/>
      <c r="M48" s="80"/>
      <c r="N48" s="81"/>
      <c r="O48" s="81"/>
      <c r="P48" s="81"/>
      <c r="Q48" s="81"/>
      <c r="R48" s="210"/>
      <c r="S48" s="210"/>
      <c r="T48" s="210"/>
      <c r="U48" s="85"/>
      <c r="V48" s="86"/>
      <c r="W48" s="86"/>
      <c r="X48" s="86"/>
      <c r="Y48" s="86"/>
      <c r="Z48" s="86"/>
      <c r="AA48" s="86"/>
      <c r="AB48" s="86"/>
      <c r="AC48" s="86"/>
      <c r="AD48" s="86"/>
      <c r="AE48" s="86"/>
      <c r="AF48" s="86"/>
      <c r="AG48" s="86"/>
      <c r="AH48" s="86"/>
      <c r="AI48" s="86"/>
      <c r="AJ48" s="87"/>
      <c r="AK48" s="224"/>
      <c r="AL48" s="224"/>
      <c r="AM48" s="85"/>
      <c r="AN48" s="86"/>
      <c r="AO48" s="86"/>
      <c r="AP48" s="86"/>
      <c r="AQ48" s="86"/>
      <c r="AR48" s="86"/>
      <c r="AS48" s="86"/>
      <c r="AT48" s="86"/>
      <c r="AU48" s="86"/>
      <c r="AV48" s="86"/>
      <c r="AW48" s="86"/>
      <c r="AX48" s="86"/>
      <c r="AY48" s="86"/>
      <c r="AZ48" s="86"/>
      <c r="BA48" s="86"/>
      <c r="BB48" s="87"/>
      <c r="BC48" s="214"/>
      <c r="BD48" s="219"/>
      <c r="BE48" s="138">
        <f>IF(AND(N45="○",N50=""),[4]集計用シート!IL6,IF(AND(N45="",N50="○"),[4]集計用シート!IW6,""))</f>
        <v>15</v>
      </c>
      <c r="BF48" s="139"/>
      <c r="BG48" s="139"/>
      <c r="BH48" s="139"/>
      <c r="BI48" s="138">
        <f>IF(AND(N45="○",N50=""),[4]集計用シート!IM6,IF(AND(N45="",N50="○"),[4]集計用シート!IX6,""))</f>
        <v>4</v>
      </c>
      <c r="BJ48" s="139"/>
      <c r="BK48" s="139"/>
      <c r="BL48" s="139"/>
      <c r="BM48" s="138">
        <f>IF(AND(N45="○",N50=""),[4]集計用シート!IN6,IF(AND(N45="",N50="○"),[4]集計用シート!IY6,""))</f>
        <v>1</v>
      </c>
      <c r="BN48" s="139"/>
      <c r="BO48" s="139"/>
      <c r="BP48" s="141"/>
      <c r="BQ48" s="223"/>
    </row>
    <row r="49" spans="1:72" ht="12.6" customHeight="1">
      <c r="C49" s="209"/>
      <c r="D49" s="225"/>
      <c r="E49" s="225"/>
      <c r="F49" s="225"/>
      <c r="G49" s="225"/>
      <c r="H49" s="225"/>
      <c r="I49" s="225"/>
      <c r="J49" s="225"/>
      <c r="K49" s="225"/>
      <c r="L49" s="225"/>
      <c r="M49" s="225"/>
      <c r="N49" s="226"/>
      <c r="O49" s="226"/>
      <c r="P49" s="226"/>
      <c r="Q49" s="226"/>
      <c r="R49" s="226"/>
      <c r="S49" s="226"/>
      <c r="T49" s="226"/>
      <c r="U49" s="85"/>
      <c r="V49" s="86"/>
      <c r="W49" s="86"/>
      <c r="X49" s="86"/>
      <c r="Y49" s="86"/>
      <c r="Z49" s="86"/>
      <c r="AA49" s="86"/>
      <c r="AB49" s="86"/>
      <c r="AC49" s="86"/>
      <c r="AD49" s="86"/>
      <c r="AE49" s="86"/>
      <c r="AF49" s="86"/>
      <c r="AG49" s="86"/>
      <c r="AH49" s="86"/>
      <c r="AI49" s="86"/>
      <c r="AJ49" s="87"/>
      <c r="AK49" s="224"/>
      <c r="AL49" s="224"/>
      <c r="AM49" s="85"/>
      <c r="AN49" s="86"/>
      <c r="AO49" s="86"/>
      <c r="AP49" s="86"/>
      <c r="AQ49" s="86"/>
      <c r="AR49" s="86"/>
      <c r="AS49" s="86"/>
      <c r="AT49" s="86"/>
      <c r="AU49" s="86"/>
      <c r="AV49" s="86"/>
      <c r="AW49" s="86"/>
      <c r="AX49" s="86"/>
      <c r="AY49" s="86"/>
      <c r="AZ49" s="86"/>
      <c r="BA49" s="86"/>
      <c r="BB49" s="87"/>
      <c r="BC49" s="214"/>
      <c r="BD49" s="214"/>
      <c r="BE49" s="138"/>
      <c r="BF49" s="139"/>
      <c r="BG49" s="139"/>
      <c r="BH49" s="139"/>
      <c r="BI49" s="138"/>
      <c r="BJ49" s="139"/>
      <c r="BK49" s="139"/>
      <c r="BL49" s="139"/>
      <c r="BM49" s="138"/>
      <c r="BN49" s="139"/>
      <c r="BO49" s="139"/>
      <c r="BP49" s="141"/>
      <c r="BQ49" s="223"/>
    </row>
    <row r="50" spans="1:72" ht="12.6" customHeight="1">
      <c r="C50" s="209"/>
      <c r="D50" s="144" t="s">
        <v>27</v>
      </c>
      <c r="E50" s="80"/>
      <c r="F50" s="80"/>
      <c r="G50" s="80"/>
      <c r="H50" s="80"/>
      <c r="I50" s="80"/>
      <c r="J50" s="80"/>
      <c r="K50" s="80"/>
      <c r="L50" s="80"/>
      <c r="M50" s="143"/>
      <c r="N50" s="81" t="str">
        <f>IF([4]集計用シート!IQ6="","",[4]集計用シート!IQ6)</f>
        <v/>
      </c>
      <c r="O50" s="81"/>
      <c r="P50" s="81"/>
      <c r="Q50" s="81"/>
      <c r="R50" s="210"/>
      <c r="S50" s="210"/>
      <c r="T50" s="210"/>
      <c r="U50" s="85"/>
      <c r="V50" s="86"/>
      <c r="W50" s="86"/>
      <c r="X50" s="86"/>
      <c r="Y50" s="86"/>
      <c r="Z50" s="86"/>
      <c r="AA50" s="86"/>
      <c r="AB50" s="86"/>
      <c r="AC50" s="86"/>
      <c r="AD50" s="86"/>
      <c r="AE50" s="86"/>
      <c r="AF50" s="86"/>
      <c r="AG50" s="86"/>
      <c r="AH50" s="86"/>
      <c r="AI50" s="86"/>
      <c r="AJ50" s="87"/>
      <c r="AK50" s="224"/>
      <c r="AL50" s="224"/>
      <c r="AM50" s="85"/>
      <c r="AN50" s="86"/>
      <c r="AO50" s="86"/>
      <c r="AP50" s="86"/>
      <c r="AQ50" s="86"/>
      <c r="AR50" s="86"/>
      <c r="AS50" s="86"/>
      <c r="AT50" s="86"/>
      <c r="AU50" s="86"/>
      <c r="AV50" s="86"/>
      <c r="AW50" s="86"/>
      <c r="AX50" s="86"/>
      <c r="AY50" s="86"/>
      <c r="AZ50" s="86"/>
      <c r="BA50" s="86"/>
      <c r="BB50" s="87"/>
      <c r="BC50" s="214"/>
      <c r="BD50" s="227"/>
      <c r="BE50" s="138"/>
      <c r="BF50" s="139"/>
      <c r="BG50" s="139"/>
      <c r="BH50" s="139"/>
      <c r="BI50" s="138"/>
      <c r="BJ50" s="139"/>
      <c r="BK50" s="139"/>
      <c r="BL50" s="139"/>
      <c r="BM50" s="138"/>
      <c r="BN50" s="139"/>
      <c r="BO50" s="139"/>
      <c r="BP50" s="141"/>
      <c r="BQ50" s="223"/>
    </row>
    <row r="51" spans="1:72" ht="12.6" customHeight="1">
      <c r="A51" s="2"/>
      <c r="C51" s="209"/>
      <c r="D51" s="80"/>
      <c r="E51" s="80"/>
      <c r="F51" s="80"/>
      <c r="G51" s="80"/>
      <c r="H51" s="80"/>
      <c r="I51" s="80"/>
      <c r="J51" s="80"/>
      <c r="K51" s="80"/>
      <c r="L51" s="80"/>
      <c r="M51" s="143"/>
      <c r="N51" s="81"/>
      <c r="O51" s="81"/>
      <c r="P51" s="81"/>
      <c r="Q51" s="81"/>
      <c r="R51" s="210"/>
      <c r="S51" s="210"/>
      <c r="T51" s="210"/>
      <c r="U51" s="85"/>
      <c r="V51" s="86"/>
      <c r="W51" s="86"/>
      <c r="X51" s="86"/>
      <c r="Y51" s="86"/>
      <c r="Z51" s="86"/>
      <c r="AA51" s="86"/>
      <c r="AB51" s="86"/>
      <c r="AC51" s="86"/>
      <c r="AD51" s="86"/>
      <c r="AE51" s="86"/>
      <c r="AF51" s="86"/>
      <c r="AG51" s="86"/>
      <c r="AH51" s="86"/>
      <c r="AI51" s="86"/>
      <c r="AJ51" s="87"/>
      <c r="AK51" s="224"/>
      <c r="AL51" s="224"/>
      <c r="AM51" s="85"/>
      <c r="AN51" s="86"/>
      <c r="AO51" s="86"/>
      <c r="AP51" s="86"/>
      <c r="AQ51" s="86"/>
      <c r="AR51" s="86"/>
      <c r="AS51" s="86"/>
      <c r="AT51" s="86"/>
      <c r="AU51" s="86"/>
      <c r="AV51" s="86"/>
      <c r="AW51" s="86"/>
      <c r="AX51" s="86"/>
      <c r="AY51" s="86"/>
      <c r="AZ51" s="86"/>
      <c r="BA51" s="86"/>
      <c r="BB51" s="87"/>
      <c r="BC51" s="214"/>
      <c r="BD51" s="227"/>
      <c r="BE51" s="138" t="s">
        <v>28</v>
      </c>
      <c r="BF51" s="139"/>
      <c r="BG51" s="139"/>
      <c r="BH51" s="139"/>
      <c r="BI51" s="138" t="s">
        <v>29</v>
      </c>
      <c r="BJ51" s="139"/>
      <c r="BK51" s="139"/>
      <c r="BL51" s="139"/>
      <c r="BM51" s="138" t="s">
        <v>30</v>
      </c>
      <c r="BN51" s="139"/>
      <c r="BO51" s="139"/>
      <c r="BP51" s="141"/>
      <c r="BQ51" s="223"/>
      <c r="BR51" s="2"/>
      <c r="BS51" s="2"/>
      <c r="BT51" s="2"/>
    </row>
    <row r="52" spans="1:72" ht="12.6" customHeight="1">
      <c r="A52" s="2"/>
      <c r="C52" s="209"/>
      <c r="D52" s="80"/>
      <c r="E52" s="80"/>
      <c r="F52" s="80"/>
      <c r="G52" s="80"/>
      <c r="H52" s="80"/>
      <c r="I52" s="80"/>
      <c r="J52" s="80"/>
      <c r="K52" s="80"/>
      <c r="L52" s="80"/>
      <c r="M52" s="143"/>
      <c r="N52" s="81"/>
      <c r="O52" s="81"/>
      <c r="P52" s="81"/>
      <c r="Q52" s="81"/>
      <c r="R52" s="210"/>
      <c r="S52" s="210"/>
      <c r="T52" s="210"/>
      <c r="U52" s="85"/>
      <c r="V52" s="86"/>
      <c r="W52" s="86"/>
      <c r="X52" s="86"/>
      <c r="Y52" s="86"/>
      <c r="Z52" s="86"/>
      <c r="AA52" s="86"/>
      <c r="AB52" s="86"/>
      <c r="AC52" s="86"/>
      <c r="AD52" s="86"/>
      <c r="AE52" s="86"/>
      <c r="AF52" s="86"/>
      <c r="AG52" s="86"/>
      <c r="AH52" s="86"/>
      <c r="AI52" s="86"/>
      <c r="AJ52" s="87"/>
      <c r="AK52" s="224"/>
      <c r="AL52" s="224"/>
      <c r="AM52" s="85"/>
      <c r="AN52" s="86"/>
      <c r="AO52" s="86"/>
      <c r="AP52" s="86"/>
      <c r="AQ52" s="86"/>
      <c r="AR52" s="86"/>
      <c r="AS52" s="86"/>
      <c r="AT52" s="86"/>
      <c r="AU52" s="86"/>
      <c r="AV52" s="86"/>
      <c r="AW52" s="86"/>
      <c r="AX52" s="86"/>
      <c r="AY52" s="86"/>
      <c r="AZ52" s="86"/>
      <c r="BA52" s="86"/>
      <c r="BB52" s="87"/>
      <c r="BC52" s="214"/>
      <c r="BD52" s="227"/>
      <c r="BE52" s="138"/>
      <c r="BF52" s="139"/>
      <c r="BG52" s="139"/>
      <c r="BH52" s="139"/>
      <c r="BI52" s="138"/>
      <c r="BJ52" s="139"/>
      <c r="BK52" s="139"/>
      <c r="BL52" s="139"/>
      <c r="BM52" s="138"/>
      <c r="BN52" s="139"/>
      <c r="BO52" s="139"/>
      <c r="BP52" s="141"/>
      <c r="BQ52" s="223"/>
      <c r="BR52" s="2"/>
      <c r="BS52" s="2"/>
      <c r="BT52" s="2"/>
    </row>
    <row r="53" spans="1:72" ht="12.6" customHeight="1">
      <c r="A53" s="2"/>
      <c r="C53" s="209"/>
      <c r="D53" s="80"/>
      <c r="E53" s="80"/>
      <c r="F53" s="80"/>
      <c r="G53" s="80"/>
      <c r="H53" s="80"/>
      <c r="I53" s="80"/>
      <c r="J53" s="80"/>
      <c r="K53" s="80"/>
      <c r="L53" s="80"/>
      <c r="M53" s="143"/>
      <c r="N53" s="81"/>
      <c r="O53" s="81"/>
      <c r="P53" s="81"/>
      <c r="Q53" s="81"/>
      <c r="R53" s="210"/>
      <c r="S53" s="210"/>
      <c r="T53" s="210"/>
      <c r="U53" s="88"/>
      <c r="V53" s="89"/>
      <c r="W53" s="89"/>
      <c r="X53" s="89"/>
      <c r="Y53" s="89"/>
      <c r="Z53" s="89"/>
      <c r="AA53" s="89"/>
      <c r="AB53" s="89"/>
      <c r="AC53" s="89"/>
      <c r="AD53" s="89"/>
      <c r="AE53" s="89"/>
      <c r="AF53" s="89"/>
      <c r="AG53" s="89"/>
      <c r="AH53" s="89"/>
      <c r="AI53" s="89"/>
      <c r="AJ53" s="90"/>
      <c r="AK53" s="224"/>
      <c r="AL53" s="224"/>
      <c r="AM53" s="88"/>
      <c r="AN53" s="89"/>
      <c r="AO53" s="89"/>
      <c r="AP53" s="89"/>
      <c r="AQ53" s="89"/>
      <c r="AR53" s="89"/>
      <c r="AS53" s="89"/>
      <c r="AT53" s="89"/>
      <c r="AU53" s="89"/>
      <c r="AV53" s="89"/>
      <c r="AW53" s="89"/>
      <c r="AX53" s="89"/>
      <c r="AY53" s="89"/>
      <c r="AZ53" s="89"/>
      <c r="BA53" s="89"/>
      <c r="BB53" s="90"/>
      <c r="BC53" s="214"/>
      <c r="BD53" s="227"/>
      <c r="BE53" s="145"/>
      <c r="BF53" s="146"/>
      <c r="BG53" s="146"/>
      <c r="BH53" s="146"/>
      <c r="BI53" s="145"/>
      <c r="BJ53" s="146"/>
      <c r="BK53" s="146"/>
      <c r="BL53" s="146"/>
      <c r="BM53" s="145"/>
      <c r="BN53" s="146"/>
      <c r="BO53" s="146"/>
      <c r="BP53" s="147"/>
      <c r="BQ53" s="223"/>
      <c r="BR53" s="2"/>
      <c r="BS53" s="2"/>
      <c r="BT53" s="2"/>
    </row>
    <row r="54" spans="1:72" ht="12.6" customHeight="1">
      <c r="A54" s="2"/>
      <c r="C54" s="209"/>
      <c r="D54" s="225"/>
      <c r="E54" s="225"/>
      <c r="F54" s="225"/>
      <c r="G54" s="225"/>
      <c r="H54" s="225"/>
      <c r="I54" s="225"/>
      <c r="J54" s="225"/>
      <c r="K54" s="225"/>
      <c r="L54" s="225"/>
      <c r="M54" s="225"/>
      <c r="N54" s="210"/>
      <c r="O54" s="210"/>
      <c r="P54" s="210"/>
      <c r="Q54" s="210"/>
      <c r="R54" s="210"/>
      <c r="S54" s="210"/>
      <c r="T54" s="210"/>
      <c r="U54" s="210"/>
      <c r="V54" s="210"/>
      <c r="W54" s="210"/>
      <c r="X54" s="212"/>
      <c r="Y54" s="212"/>
      <c r="Z54" s="212"/>
      <c r="AA54" s="222"/>
      <c r="AB54" s="222"/>
      <c r="AC54" s="222"/>
      <c r="AD54" s="222"/>
      <c r="AE54" s="222"/>
      <c r="AF54" s="222"/>
      <c r="AG54" s="222"/>
      <c r="AH54" s="222"/>
      <c r="AI54" s="22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23"/>
      <c r="BR54" s="2"/>
      <c r="BS54" s="2"/>
      <c r="BT54" s="2"/>
    </row>
    <row r="55" spans="1:72" ht="12.6" customHeight="1">
      <c r="A55" s="2"/>
      <c r="C55" s="209"/>
      <c r="D55" s="225"/>
      <c r="E55" s="225"/>
      <c r="F55" s="225"/>
      <c r="G55" s="225"/>
      <c r="H55" s="225"/>
      <c r="I55" s="225"/>
      <c r="J55" s="225"/>
      <c r="K55" s="225"/>
      <c r="L55" s="225"/>
      <c r="M55" s="225"/>
      <c r="N55" s="210"/>
      <c r="O55" s="210"/>
      <c r="P55" s="210"/>
      <c r="Q55" s="210"/>
      <c r="R55" s="210"/>
      <c r="S55" s="210"/>
      <c r="T55" s="210"/>
      <c r="U55" s="211" t="s">
        <v>19</v>
      </c>
      <c r="V55" s="210"/>
      <c r="W55" s="210"/>
      <c r="X55" s="212"/>
      <c r="Y55" s="212"/>
      <c r="Z55" s="212"/>
      <c r="AA55" s="213"/>
      <c r="AB55" s="213"/>
      <c r="AC55" s="213"/>
      <c r="AD55" s="213"/>
      <c r="AE55" s="213"/>
      <c r="AF55" s="213"/>
      <c r="AG55" s="213"/>
      <c r="AH55" s="213"/>
      <c r="AI55" s="213"/>
      <c r="AJ55" s="213"/>
      <c r="AK55" s="213"/>
      <c r="AL55" s="213"/>
      <c r="AM55" s="211" t="s">
        <v>32</v>
      </c>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2"/>
      <c r="BQ55" s="223"/>
      <c r="BR55" s="2"/>
      <c r="BS55" s="2"/>
      <c r="BT55" s="2"/>
    </row>
    <row r="56" spans="1:72" ht="12.6" customHeight="1">
      <c r="A56" s="2"/>
      <c r="C56" s="209"/>
      <c r="D56" s="80" t="s">
        <v>33</v>
      </c>
      <c r="E56" s="80"/>
      <c r="F56" s="80"/>
      <c r="G56" s="80"/>
      <c r="H56" s="80"/>
      <c r="I56" s="80"/>
      <c r="J56" s="80"/>
      <c r="K56" s="80"/>
      <c r="L56" s="80"/>
      <c r="M56" s="143"/>
      <c r="N56" s="81" t="str">
        <f>IF([4]集計用シート!IR6="","",[4]集計用シート!IR6)</f>
        <v/>
      </c>
      <c r="O56" s="81"/>
      <c r="P56" s="81"/>
      <c r="Q56" s="81"/>
      <c r="R56" s="210"/>
      <c r="S56" s="210"/>
      <c r="T56" s="210"/>
      <c r="U56" s="82" t="str">
        <f>IF([4]集計用シート!IZ6="","",[4]集計用シート!IZ6)</f>
        <v/>
      </c>
      <c r="V56" s="83"/>
      <c r="W56" s="83"/>
      <c r="X56" s="83"/>
      <c r="Y56" s="83"/>
      <c r="Z56" s="83"/>
      <c r="AA56" s="83"/>
      <c r="AB56" s="83"/>
      <c r="AC56" s="83"/>
      <c r="AD56" s="83"/>
      <c r="AE56" s="83"/>
      <c r="AF56" s="83"/>
      <c r="AG56" s="83"/>
      <c r="AH56" s="83"/>
      <c r="AI56" s="83"/>
      <c r="AJ56" s="84"/>
      <c r="AK56" s="228"/>
      <c r="AL56" s="228"/>
      <c r="AM56" s="82" t="str">
        <f>IF([4]集計用シート!JA6="","",[4]集計用シート!JA6)</f>
        <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4"/>
      <c r="BQ56" s="223"/>
      <c r="BR56" s="2"/>
      <c r="BS56" s="2"/>
      <c r="BT56" s="2"/>
    </row>
    <row r="57" spans="1:72" ht="12.6" customHeight="1">
      <c r="A57" s="2"/>
      <c r="C57" s="209"/>
      <c r="D57" s="80"/>
      <c r="E57" s="80"/>
      <c r="F57" s="80"/>
      <c r="G57" s="80"/>
      <c r="H57" s="80"/>
      <c r="I57" s="80"/>
      <c r="J57" s="80"/>
      <c r="K57" s="80"/>
      <c r="L57" s="80"/>
      <c r="M57" s="143"/>
      <c r="N57" s="81"/>
      <c r="O57" s="81"/>
      <c r="P57" s="81"/>
      <c r="Q57" s="81"/>
      <c r="R57" s="210"/>
      <c r="S57" s="210"/>
      <c r="T57" s="210"/>
      <c r="U57" s="85"/>
      <c r="V57" s="86"/>
      <c r="W57" s="86"/>
      <c r="X57" s="86"/>
      <c r="Y57" s="86"/>
      <c r="Z57" s="86"/>
      <c r="AA57" s="86"/>
      <c r="AB57" s="86"/>
      <c r="AC57" s="86"/>
      <c r="AD57" s="86"/>
      <c r="AE57" s="86"/>
      <c r="AF57" s="86"/>
      <c r="AG57" s="86"/>
      <c r="AH57" s="86"/>
      <c r="AI57" s="86"/>
      <c r="AJ57" s="87"/>
      <c r="AK57" s="228"/>
      <c r="AL57" s="228"/>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223"/>
      <c r="BR57" s="2"/>
      <c r="BS57" s="2"/>
      <c r="BT57" s="2"/>
    </row>
    <row r="58" spans="1:72" ht="12.6" customHeight="1">
      <c r="A58" s="2"/>
      <c r="C58" s="209"/>
      <c r="D58" s="80"/>
      <c r="E58" s="80"/>
      <c r="F58" s="80"/>
      <c r="G58" s="80"/>
      <c r="H58" s="80"/>
      <c r="I58" s="80"/>
      <c r="J58" s="80"/>
      <c r="K58" s="80"/>
      <c r="L58" s="80"/>
      <c r="M58" s="143"/>
      <c r="N58" s="81"/>
      <c r="O58" s="81"/>
      <c r="P58" s="81"/>
      <c r="Q58" s="81"/>
      <c r="R58" s="210"/>
      <c r="S58" s="210"/>
      <c r="T58" s="210"/>
      <c r="U58" s="85"/>
      <c r="V58" s="86"/>
      <c r="W58" s="86"/>
      <c r="X58" s="86"/>
      <c r="Y58" s="86"/>
      <c r="Z58" s="86"/>
      <c r="AA58" s="86"/>
      <c r="AB58" s="86"/>
      <c r="AC58" s="86"/>
      <c r="AD58" s="86"/>
      <c r="AE58" s="86"/>
      <c r="AF58" s="86"/>
      <c r="AG58" s="86"/>
      <c r="AH58" s="86"/>
      <c r="AI58" s="86"/>
      <c r="AJ58" s="87"/>
      <c r="AK58" s="228"/>
      <c r="AL58" s="228"/>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7"/>
      <c r="BQ58" s="223"/>
      <c r="BR58" s="2"/>
      <c r="BS58" s="2"/>
      <c r="BT58" s="2"/>
    </row>
    <row r="59" spans="1:72" ht="12.6" customHeight="1">
      <c r="A59" s="2"/>
      <c r="C59" s="209"/>
      <c r="D59" s="80"/>
      <c r="E59" s="80"/>
      <c r="F59" s="80"/>
      <c r="G59" s="80"/>
      <c r="H59" s="80"/>
      <c r="I59" s="80"/>
      <c r="J59" s="80"/>
      <c r="K59" s="80"/>
      <c r="L59" s="80"/>
      <c r="M59" s="143"/>
      <c r="N59" s="81"/>
      <c r="O59" s="81"/>
      <c r="P59" s="81"/>
      <c r="Q59" s="81"/>
      <c r="R59" s="210"/>
      <c r="S59" s="210"/>
      <c r="T59" s="210"/>
      <c r="U59" s="88"/>
      <c r="V59" s="89"/>
      <c r="W59" s="89"/>
      <c r="X59" s="89"/>
      <c r="Y59" s="89"/>
      <c r="Z59" s="89"/>
      <c r="AA59" s="89"/>
      <c r="AB59" s="89"/>
      <c r="AC59" s="89"/>
      <c r="AD59" s="89"/>
      <c r="AE59" s="89"/>
      <c r="AF59" s="89"/>
      <c r="AG59" s="89"/>
      <c r="AH59" s="89"/>
      <c r="AI59" s="89"/>
      <c r="AJ59" s="90"/>
      <c r="AK59" s="228"/>
      <c r="AL59" s="228"/>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90"/>
      <c r="BQ59" s="223"/>
      <c r="BR59" s="2"/>
      <c r="BS59" s="2"/>
      <c r="BT59" s="2"/>
    </row>
    <row r="60" spans="1:72" ht="12.6" customHeight="1">
      <c r="A60" s="2"/>
      <c r="C60" s="229"/>
      <c r="D60" s="230"/>
      <c r="E60" s="230"/>
      <c r="F60" s="230"/>
      <c r="G60" s="230"/>
      <c r="H60" s="230"/>
      <c r="I60" s="230"/>
      <c r="J60" s="230"/>
      <c r="K60" s="230"/>
      <c r="L60" s="230"/>
      <c r="M60" s="230"/>
      <c r="N60" s="230"/>
      <c r="O60" s="230"/>
      <c r="P60" s="230"/>
      <c r="Q60" s="230"/>
      <c r="R60" s="230"/>
      <c r="S60" s="230"/>
      <c r="T60" s="230"/>
      <c r="U60" s="230"/>
      <c r="V60" s="230"/>
      <c r="W60" s="230"/>
      <c r="X60" s="231"/>
      <c r="Y60" s="231"/>
      <c r="Z60" s="231"/>
      <c r="AA60" s="232"/>
      <c r="AB60" s="232"/>
      <c r="AC60" s="232"/>
      <c r="AD60" s="232"/>
      <c r="AE60" s="232"/>
      <c r="AF60" s="232"/>
      <c r="AG60" s="232"/>
      <c r="AH60" s="232"/>
      <c r="AI60" s="232"/>
      <c r="AJ60" s="232"/>
      <c r="AK60" s="232"/>
      <c r="AL60" s="232"/>
      <c r="AM60" s="232"/>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3"/>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 ref="D45:M48"/>
    <mergeCell ref="N45:Q48"/>
    <mergeCell ref="U45:AJ53"/>
    <mergeCell ref="AM45:BB53"/>
    <mergeCell ref="BE45:BH47"/>
  </mergeCells>
  <phoneticPr fontId="2"/>
  <conditionalFormatting sqref="A26:XFD37">
    <cfRule type="expression" dxfId="8" priority="3">
      <formula>$BB$22=""</formula>
    </cfRule>
  </conditionalFormatting>
  <conditionalFormatting sqref="A39:XFD60">
    <cfRule type="expression" dxfId="7" priority="2">
      <formula>$BR$41=""</formula>
    </cfRule>
  </conditionalFormatting>
  <conditionalFormatting sqref="A38:XFD60">
    <cfRule type="expression" dxfId="6"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F27" sqref="AF27"/>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34</v>
      </c>
      <c r="D11" s="125"/>
      <c r="E11" s="125"/>
      <c r="F11" s="125"/>
      <c r="G11" s="125"/>
      <c r="H11" s="125"/>
      <c r="I11" s="125"/>
      <c r="J11" s="125"/>
      <c r="K11" s="125"/>
      <c r="L11" s="125"/>
      <c r="M11" s="125"/>
      <c r="N11" s="125"/>
      <c r="O11" s="125"/>
      <c r="P11" s="125"/>
      <c r="Q11" s="125"/>
      <c r="R11" s="125"/>
      <c r="S11" s="125"/>
      <c r="T11" s="125"/>
      <c r="U11" s="125"/>
      <c r="V11" s="125"/>
      <c r="W11" s="125"/>
      <c r="X11" s="126"/>
      <c r="Y11" s="124" t="s">
        <v>43</v>
      </c>
      <c r="Z11" s="125"/>
      <c r="AA11" s="125"/>
      <c r="AB11" s="125"/>
      <c r="AC11" s="125"/>
      <c r="AD11" s="125"/>
      <c r="AE11" s="125"/>
      <c r="AF11" s="125"/>
      <c r="AG11" s="125"/>
      <c r="AH11" s="125"/>
      <c r="AI11" s="126"/>
      <c r="AJ11" s="133" t="s">
        <v>44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37</v>
      </c>
      <c r="AU22" s="92"/>
      <c r="AV22" s="92"/>
      <c r="AW22" s="92"/>
      <c r="AX22" s="92"/>
      <c r="AY22" s="92"/>
      <c r="AZ22" s="93"/>
      <c r="BA22" s="26"/>
      <c r="BB22" s="91" t="s">
        <v>36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34"/>
      <c r="AS31" s="234"/>
      <c r="AT31" s="234"/>
      <c r="AU31" s="234"/>
      <c r="AV31" s="234"/>
      <c r="AW31" s="234"/>
      <c r="AX31" s="234"/>
      <c r="AY31" s="234"/>
      <c r="AZ31" s="234"/>
      <c r="BA31" s="234"/>
      <c r="BB31" s="234"/>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74" t="s">
        <v>17</v>
      </c>
      <c r="E32" s="179"/>
      <c r="F32" s="179"/>
      <c r="G32" s="179"/>
      <c r="H32" s="179"/>
      <c r="I32" s="179"/>
      <c r="J32" s="179"/>
      <c r="K32" s="179"/>
      <c r="L32" s="179"/>
      <c r="M32" s="179"/>
      <c r="N32" s="179"/>
      <c r="O32" s="179"/>
      <c r="P32" s="179"/>
      <c r="Q32" s="180"/>
      <c r="R32" s="74" t="s">
        <v>45</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81"/>
      <c r="E33" s="182"/>
      <c r="F33" s="182"/>
      <c r="G33" s="182"/>
      <c r="H33" s="182"/>
      <c r="I33" s="182"/>
      <c r="J33" s="182"/>
      <c r="K33" s="182"/>
      <c r="L33" s="182"/>
      <c r="M33" s="182"/>
      <c r="N33" s="182"/>
      <c r="O33" s="182"/>
      <c r="P33" s="182"/>
      <c r="Q33" s="183"/>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2.6"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21</v>
      </c>
      <c r="AN35" s="65"/>
      <c r="AO35" s="65"/>
      <c r="AP35" s="65"/>
      <c r="AQ35" s="65"/>
      <c r="AR35" s="65"/>
      <c r="AS35" s="65"/>
      <c r="AT35" s="50"/>
      <c r="AU35" s="50"/>
      <c r="AV35" s="50"/>
      <c r="AW35" s="50"/>
      <c r="AX35" s="52"/>
      <c r="AY35" s="48"/>
      <c r="AZ35" s="48"/>
      <c r="BA35" s="235"/>
      <c r="BB35" s="235"/>
      <c r="BC35" s="38"/>
      <c r="BD35" s="39"/>
      <c r="BE35" s="236"/>
      <c r="BF35" s="236"/>
      <c r="BG35" s="236"/>
      <c r="BH35" s="236"/>
      <c r="BI35" s="236"/>
      <c r="BJ35" s="236"/>
      <c r="BK35" s="236"/>
      <c r="BL35" s="236"/>
      <c r="BM35" s="236"/>
      <c r="BN35" s="236"/>
      <c r="BO35" s="236"/>
      <c r="BP35" s="236"/>
      <c r="BQ35" s="42"/>
      <c r="BR35" s="5"/>
      <c r="BS35" s="2"/>
      <c r="BT35" s="2"/>
    </row>
    <row r="36" spans="1:72" ht="12.6" customHeight="1">
      <c r="A36" s="2"/>
      <c r="B36" s="2"/>
      <c r="C36" s="37"/>
      <c r="D36" s="74" t="s">
        <v>22</v>
      </c>
      <c r="E36" s="179"/>
      <c r="F36" s="179"/>
      <c r="G36" s="179"/>
      <c r="H36" s="179"/>
      <c r="I36" s="179"/>
      <c r="J36" s="179"/>
      <c r="K36" s="179"/>
      <c r="L36" s="179"/>
      <c r="M36" s="180"/>
      <c r="N36" s="91" t="s">
        <v>37</v>
      </c>
      <c r="O36" s="92"/>
      <c r="P36" s="92"/>
      <c r="Q36" s="93"/>
      <c r="R36" s="43"/>
      <c r="S36" s="43"/>
      <c r="T36" s="43"/>
      <c r="U36" s="82" t="s">
        <v>46</v>
      </c>
      <c r="V36" s="83"/>
      <c r="W36" s="83"/>
      <c r="X36" s="83"/>
      <c r="Y36" s="83"/>
      <c r="Z36" s="83"/>
      <c r="AA36" s="83"/>
      <c r="AB36" s="83"/>
      <c r="AC36" s="83"/>
      <c r="AD36" s="83"/>
      <c r="AE36" s="83"/>
      <c r="AF36" s="83"/>
      <c r="AG36" s="83"/>
      <c r="AH36" s="83"/>
      <c r="AI36" s="83"/>
      <c r="AJ36" s="84"/>
      <c r="AK36" s="57"/>
      <c r="AL36" s="57"/>
      <c r="AM36" s="136" t="s">
        <v>26</v>
      </c>
      <c r="AN36" s="137"/>
      <c r="AO36" s="137"/>
      <c r="AP36" s="137"/>
      <c r="AQ36" s="136"/>
      <c r="AR36" s="137"/>
      <c r="AS36" s="137"/>
      <c r="AT36" s="137"/>
      <c r="AU36" s="136"/>
      <c r="AV36" s="137"/>
      <c r="AW36" s="137"/>
      <c r="AX36" s="140"/>
      <c r="AY36" s="235"/>
      <c r="AZ36" s="235"/>
      <c r="BA36" s="235"/>
      <c r="BB36" s="235"/>
      <c r="BC36" s="46"/>
      <c r="BD36" s="39"/>
      <c r="BE36" s="236"/>
      <c r="BF36" s="236"/>
      <c r="BG36" s="236"/>
      <c r="BH36" s="236"/>
      <c r="BI36" s="236"/>
      <c r="BJ36" s="236"/>
      <c r="BK36" s="236"/>
      <c r="BL36" s="236"/>
      <c r="BM36" s="236"/>
      <c r="BN36" s="236"/>
      <c r="BO36" s="236"/>
      <c r="BP36" s="236"/>
      <c r="BQ36" s="42"/>
      <c r="BR36" s="5"/>
      <c r="BS36" s="2"/>
      <c r="BT36" s="2"/>
    </row>
    <row r="37" spans="1:72" ht="12.6" customHeight="1">
      <c r="A37" s="2"/>
      <c r="B37" s="2"/>
      <c r="C37" s="37"/>
      <c r="D37" s="184"/>
      <c r="E37" s="185"/>
      <c r="F37" s="185"/>
      <c r="G37" s="185"/>
      <c r="H37" s="185"/>
      <c r="I37" s="185"/>
      <c r="J37" s="185"/>
      <c r="K37" s="185"/>
      <c r="L37" s="185"/>
      <c r="M37" s="186"/>
      <c r="N37" s="187"/>
      <c r="O37" s="188"/>
      <c r="P37" s="188"/>
      <c r="Q37" s="189"/>
      <c r="R37" s="43"/>
      <c r="S37" s="43"/>
      <c r="T37" s="43"/>
      <c r="U37" s="85"/>
      <c r="V37" s="86"/>
      <c r="W37" s="86"/>
      <c r="X37" s="86"/>
      <c r="Y37" s="86"/>
      <c r="Z37" s="86"/>
      <c r="AA37" s="86"/>
      <c r="AB37" s="86"/>
      <c r="AC37" s="86"/>
      <c r="AD37" s="86"/>
      <c r="AE37" s="86"/>
      <c r="AF37" s="86"/>
      <c r="AG37" s="86"/>
      <c r="AH37" s="86"/>
      <c r="AI37" s="86"/>
      <c r="AJ37" s="87"/>
      <c r="AK37" s="57"/>
      <c r="AL37" s="57"/>
      <c r="AM37" s="138"/>
      <c r="AN37" s="139"/>
      <c r="AO37" s="139"/>
      <c r="AP37" s="139"/>
      <c r="AQ37" s="138"/>
      <c r="AR37" s="139"/>
      <c r="AS37" s="139"/>
      <c r="AT37" s="139"/>
      <c r="AU37" s="138"/>
      <c r="AV37" s="139"/>
      <c r="AW37" s="139"/>
      <c r="AX37" s="141"/>
      <c r="AY37" s="235"/>
      <c r="AZ37" s="235"/>
      <c r="BA37" s="235"/>
      <c r="BB37" s="235"/>
      <c r="BC37" s="46"/>
      <c r="BD37" s="39"/>
      <c r="BE37" s="236"/>
      <c r="BF37" s="236"/>
      <c r="BG37" s="236"/>
      <c r="BH37" s="236"/>
      <c r="BI37" s="236"/>
      <c r="BJ37" s="236"/>
      <c r="BK37" s="236"/>
      <c r="BL37" s="236"/>
      <c r="BM37" s="236"/>
      <c r="BN37" s="236"/>
      <c r="BO37" s="236"/>
      <c r="BP37" s="236"/>
      <c r="BQ37" s="42"/>
      <c r="BR37" s="5"/>
      <c r="BS37" s="2"/>
      <c r="BT37" s="2"/>
    </row>
    <row r="38" spans="1:72" ht="12.6" customHeight="1">
      <c r="A38" s="2"/>
      <c r="B38" s="2"/>
      <c r="C38" s="37"/>
      <c r="D38" s="184"/>
      <c r="E38" s="185"/>
      <c r="F38" s="185"/>
      <c r="G38" s="185"/>
      <c r="H38" s="185"/>
      <c r="I38" s="185"/>
      <c r="J38" s="185"/>
      <c r="K38" s="185"/>
      <c r="L38" s="185"/>
      <c r="M38" s="186"/>
      <c r="N38" s="187"/>
      <c r="O38" s="188"/>
      <c r="P38" s="188"/>
      <c r="Q38" s="189"/>
      <c r="R38" s="43"/>
      <c r="S38" s="43"/>
      <c r="T38" s="43"/>
      <c r="U38" s="85"/>
      <c r="V38" s="86"/>
      <c r="W38" s="86"/>
      <c r="X38" s="86"/>
      <c r="Y38" s="86"/>
      <c r="Z38" s="86"/>
      <c r="AA38" s="86"/>
      <c r="AB38" s="86"/>
      <c r="AC38" s="86"/>
      <c r="AD38" s="86"/>
      <c r="AE38" s="86"/>
      <c r="AF38" s="86"/>
      <c r="AG38" s="86"/>
      <c r="AH38" s="86"/>
      <c r="AI38" s="86"/>
      <c r="AJ38" s="87"/>
      <c r="AK38" s="57"/>
      <c r="AL38" s="57"/>
      <c r="AM38" s="138"/>
      <c r="AN38" s="139"/>
      <c r="AO38" s="139"/>
      <c r="AP38" s="139"/>
      <c r="AQ38" s="138"/>
      <c r="AR38" s="139"/>
      <c r="AS38" s="139"/>
      <c r="AT38" s="139"/>
      <c r="AU38" s="138"/>
      <c r="AV38" s="139"/>
      <c r="AW38" s="139"/>
      <c r="AX38" s="141"/>
      <c r="AY38" s="235"/>
      <c r="AZ38" s="235"/>
      <c r="BA38" s="235"/>
      <c r="BB38" s="235"/>
      <c r="BC38" s="46"/>
      <c r="BD38" s="39"/>
      <c r="BE38" s="236"/>
      <c r="BF38" s="236"/>
      <c r="BG38" s="236"/>
      <c r="BH38" s="236"/>
      <c r="BI38" s="236"/>
      <c r="BJ38" s="236"/>
      <c r="BK38" s="236"/>
      <c r="BL38" s="236"/>
      <c r="BM38" s="236"/>
      <c r="BN38" s="236"/>
      <c r="BO38" s="236"/>
      <c r="BP38" s="236"/>
      <c r="BQ38" s="42"/>
      <c r="BR38" s="5"/>
      <c r="BS38" s="2"/>
      <c r="BT38" s="2"/>
    </row>
    <row r="39" spans="1:72" ht="12.6" customHeight="1">
      <c r="A39" s="2"/>
      <c r="B39" s="2"/>
      <c r="C39" s="37"/>
      <c r="D39" s="181"/>
      <c r="E39" s="182"/>
      <c r="F39" s="182"/>
      <c r="G39" s="182"/>
      <c r="H39" s="182"/>
      <c r="I39" s="182"/>
      <c r="J39" s="182"/>
      <c r="K39" s="182"/>
      <c r="L39" s="182"/>
      <c r="M39" s="183"/>
      <c r="N39" s="94"/>
      <c r="O39" s="95"/>
      <c r="P39" s="95"/>
      <c r="Q39" s="96"/>
      <c r="R39" s="43"/>
      <c r="S39" s="43"/>
      <c r="T39" s="43"/>
      <c r="U39" s="85"/>
      <c r="V39" s="86"/>
      <c r="W39" s="86"/>
      <c r="X39" s="86"/>
      <c r="Y39" s="86"/>
      <c r="Z39" s="86"/>
      <c r="AA39" s="86"/>
      <c r="AB39" s="86"/>
      <c r="AC39" s="86"/>
      <c r="AD39" s="86"/>
      <c r="AE39" s="86"/>
      <c r="AF39" s="86"/>
      <c r="AG39" s="86"/>
      <c r="AH39" s="86"/>
      <c r="AI39" s="86"/>
      <c r="AJ39" s="87"/>
      <c r="AK39" s="57"/>
      <c r="AL39" s="57"/>
      <c r="AM39" s="138">
        <v>19</v>
      </c>
      <c r="AN39" s="139"/>
      <c r="AO39" s="139"/>
      <c r="AP39" s="139"/>
      <c r="AQ39" s="138">
        <v>4</v>
      </c>
      <c r="AR39" s="139"/>
      <c r="AS39" s="139"/>
      <c r="AT39" s="139"/>
      <c r="AU39" s="138">
        <v>1</v>
      </c>
      <c r="AV39" s="139"/>
      <c r="AW39" s="139"/>
      <c r="AX39" s="141"/>
      <c r="AY39" s="235"/>
      <c r="AZ39" s="235"/>
      <c r="BA39" s="235"/>
      <c r="BB39" s="235"/>
      <c r="BC39" s="46"/>
      <c r="BD39" s="39"/>
      <c r="BE39" s="236"/>
      <c r="BF39" s="236"/>
      <c r="BG39" s="236"/>
      <c r="BH39" s="236"/>
      <c r="BI39" s="236"/>
      <c r="BJ39" s="236"/>
      <c r="BK39" s="236"/>
      <c r="BL39" s="236"/>
      <c r="BM39" s="236"/>
      <c r="BN39" s="236"/>
      <c r="BO39" s="236"/>
      <c r="BP39" s="236"/>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38"/>
      <c r="AN40" s="139"/>
      <c r="AO40" s="139"/>
      <c r="AP40" s="139"/>
      <c r="AQ40" s="138"/>
      <c r="AR40" s="139"/>
      <c r="AS40" s="139"/>
      <c r="AT40" s="139"/>
      <c r="AU40" s="138"/>
      <c r="AV40" s="139"/>
      <c r="AW40" s="139"/>
      <c r="AX40" s="141"/>
      <c r="AY40" s="235"/>
      <c r="AZ40" s="235"/>
      <c r="BA40" s="235"/>
      <c r="BB40" s="235"/>
      <c r="BC40" s="46"/>
      <c r="BD40" s="46"/>
      <c r="BE40" s="236"/>
      <c r="BF40" s="236"/>
      <c r="BG40" s="236"/>
      <c r="BH40" s="236"/>
      <c r="BI40" s="236"/>
      <c r="BJ40" s="236"/>
      <c r="BK40" s="236"/>
      <c r="BL40" s="236"/>
      <c r="BM40" s="236"/>
      <c r="BN40" s="236"/>
      <c r="BO40" s="236"/>
      <c r="BP40" s="236"/>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38"/>
      <c r="AN41" s="139"/>
      <c r="AO41" s="139"/>
      <c r="AP41" s="139"/>
      <c r="AQ41" s="138"/>
      <c r="AR41" s="139"/>
      <c r="AS41" s="139"/>
      <c r="AT41" s="139"/>
      <c r="AU41" s="138"/>
      <c r="AV41" s="139"/>
      <c r="AW41" s="139"/>
      <c r="AX41" s="141"/>
      <c r="AY41" s="235"/>
      <c r="AZ41" s="235"/>
      <c r="BA41" s="235"/>
      <c r="BB41" s="235"/>
      <c r="BC41" s="46"/>
      <c r="BD41" s="39"/>
      <c r="BE41" s="236"/>
      <c r="BF41" s="236"/>
      <c r="BG41" s="236"/>
      <c r="BH41" s="236"/>
      <c r="BI41" s="236"/>
      <c r="BJ41" s="236"/>
      <c r="BK41" s="236"/>
      <c r="BL41" s="236"/>
      <c r="BM41" s="236"/>
      <c r="BN41" s="236"/>
      <c r="BO41" s="236"/>
      <c r="BP41" s="236"/>
      <c r="BQ41" s="42"/>
      <c r="BR41" s="5"/>
      <c r="BS41" s="2"/>
      <c r="BT41" s="2"/>
    </row>
    <row r="42" spans="1:72" ht="12.6" customHeight="1">
      <c r="A42" s="2"/>
      <c r="B42" s="2"/>
      <c r="C42" s="37"/>
      <c r="D42" s="192" t="s">
        <v>27</v>
      </c>
      <c r="E42" s="193"/>
      <c r="F42" s="193"/>
      <c r="G42" s="193"/>
      <c r="H42" s="193"/>
      <c r="I42" s="193"/>
      <c r="J42" s="193"/>
      <c r="K42" s="193"/>
      <c r="L42" s="193"/>
      <c r="M42" s="194"/>
      <c r="N42" s="91" t="s">
        <v>36</v>
      </c>
      <c r="O42" s="92"/>
      <c r="P42" s="92"/>
      <c r="Q42" s="93"/>
      <c r="R42" s="43"/>
      <c r="S42" s="43"/>
      <c r="T42" s="43"/>
      <c r="U42" s="85"/>
      <c r="V42" s="86"/>
      <c r="W42" s="86"/>
      <c r="X42" s="86"/>
      <c r="Y42" s="86"/>
      <c r="Z42" s="86"/>
      <c r="AA42" s="86"/>
      <c r="AB42" s="86"/>
      <c r="AC42" s="86"/>
      <c r="AD42" s="86"/>
      <c r="AE42" s="86"/>
      <c r="AF42" s="86"/>
      <c r="AG42" s="86"/>
      <c r="AH42" s="86"/>
      <c r="AI42" s="86"/>
      <c r="AJ42" s="87"/>
      <c r="AK42" s="57"/>
      <c r="AL42" s="57"/>
      <c r="AM42" s="138"/>
      <c r="AN42" s="139"/>
      <c r="AO42" s="139"/>
      <c r="AP42" s="139"/>
      <c r="AQ42" s="138"/>
      <c r="AR42" s="139"/>
      <c r="AS42" s="139"/>
      <c r="AT42" s="139"/>
      <c r="AU42" s="138"/>
      <c r="AV42" s="139"/>
      <c r="AW42" s="139"/>
      <c r="AX42" s="141"/>
      <c r="AY42" s="235"/>
      <c r="AZ42" s="235"/>
      <c r="BA42" s="235"/>
      <c r="BB42" s="235"/>
      <c r="BC42" s="46"/>
      <c r="BD42" s="60"/>
      <c r="BE42" s="236"/>
      <c r="BF42" s="236"/>
      <c r="BG42" s="236"/>
      <c r="BH42" s="236"/>
      <c r="BI42" s="236"/>
      <c r="BJ42" s="236"/>
      <c r="BK42" s="236"/>
      <c r="BL42" s="236"/>
      <c r="BM42" s="236"/>
      <c r="BN42" s="236"/>
      <c r="BO42" s="236"/>
      <c r="BP42" s="236"/>
      <c r="BQ42" s="42"/>
      <c r="BR42" s="5"/>
      <c r="BS42" s="2"/>
      <c r="BT42" s="2"/>
    </row>
    <row r="43" spans="1:72" ht="12.6" customHeight="1">
      <c r="A43" s="2"/>
      <c r="B43" s="2"/>
      <c r="C43" s="37"/>
      <c r="D43" s="195"/>
      <c r="E43" s="196"/>
      <c r="F43" s="196"/>
      <c r="G43" s="196"/>
      <c r="H43" s="196"/>
      <c r="I43" s="196"/>
      <c r="J43" s="196"/>
      <c r="K43" s="196"/>
      <c r="L43" s="196"/>
      <c r="M43" s="197"/>
      <c r="N43" s="187"/>
      <c r="O43" s="188"/>
      <c r="P43" s="188"/>
      <c r="Q43" s="189"/>
      <c r="R43" s="43"/>
      <c r="S43" s="43"/>
      <c r="T43" s="43"/>
      <c r="U43" s="85"/>
      <c r="V43" s="86"/>
      <c r="W43" s="86"/>
      <c r="X43" s="86"/>
      <c r="Y43" s="86"/>
      <c r="Z43" s="86"/>
      <c r="AA43" s="86"/>
      <c r="AB43" s="86"/>
      <c r="AC43" s="86"/>
      <c r="AD43" s="86"/>
      <c r="AE43" s="86"/>
      <c r="AF43" s="86"/>
      <c r="AG43" s="86"/>
      <c r="AH43" s="86"/>
      <c r="AI43" s="86"/>
      <c r="AJ43" s="87"/>
      <c r="AK43" s="57"/>
      <c r="AL43" s="57"/>
      <c r="AM43" s="138" t="s">
        <v>28</v>
      </c>
      <c r="AN43" s="139"/>
      <c r="AO43" s="139"/>
      <c r="AP43" s="139"/>
      <c r="AQ43" s="138" t="s">
        <v>29</v>
      </c>
      <c r="AR43" s="139"/>
      <c r="AS43" s="139"/>
      <c r="AT43" s="139"/>
      <c r="AU43" s="138" t="s">
        <v>30</v>
      </c>
      <c r="AV43" s="139"/>
      <c r="AW43" s="139"/>
      <c r="AX43" s="141"/>
      <c r="AY43" s="235"/>
      <c r="AZ43" s="235"/>
      <c r="BA43" s="235"/>
      <c r="BB43" s="235"/>
      <c r="BC43" s="46"/>
      <c r="BD43" s="60"/>
      <c r="BE43" s="236"/>
      <c r="BF43" s="236"/>
      <c r="BG43" s="236"/>
      <c r="BH43" s="236"/>
      <c r="BI43" s="236"/>
      <c r="BJ43" s="236"/>
      <c r="BK43" s="236"/>
      <c r="BL43" s="236"/>
      <c r="BM43" s="236"/>
      <c r="BN43" s="236"/>
      <c r="BO43" s="236"/>
      <c r="BP43" s="236"/>
      <c r="BQ43" s="42"/>
      <c r="BR43" s="5"/>
      <c r="BS43" s="2"/>
      <c r="BT43" s="2"/>
    </row>
    <row r="44" spans="1:72" ht="12.6" customHeight="1">
      <c r="A44" s="2"/>
      <c r="B44" s="2"/>
      <c r="C44" s="37"/>
      <c r="D44" s="195"/>
      <c r="E44" s="196"/>
      <c r="F44" s="196"/>
      <c r="G44" s="196"/>
      <c r="H44" s="196"/>
      <c r="I44" s="196"/>
      <c r="J44" s="196"/>
      <c r="K44" s="196"/>
      <c r="L44" s="196"/>
      <c r="M44" s="197"/>
      <c r="N44" s="187"/>
      <c r="O44" s="188"/>
      <c r="P44" s="188"/>
      <c r="Q44" s="189"/>
      <c r="R44" s="43"/>
      <c r="S44" s="43"/>
      <c r="T44" s="43"/>
      <c r="U44" s="85"/>
      <c r="V44" s="86"/>
      <c r="W44" s="86"/>
      <c r="X44" s="86"/>
      <c r="Y44" s="86"/>
      <c r="Z44" s="86"/>
      <c r="AA44" s="86"/>
      <c r="AB44" s="86"/>
      <c r="AC44" s="86"/>
      <c r="AD44" s="86"/>
      <c r="AE44" s="86"/>
      <c r="AF44" s="86"/>
      <c r="AG44" s="86"/>
      <c r="AH44" s="86"/>
      <c r="AI44" s="86"/>
      <c r="AJ44" s="87"/>
      <c r="AK44" s="57"/>
      <c r="AL44" s="57"/>
      <c r="AM44" s="138"/>
      <c r="AN44" s="139"/>
      <c r="AO44" s="139"/>
      <c r="AP44" s="139"/>
      <c r="AQ44" s="138"/>
      <c r="AR44" s="139"/>
      <c r="AS44" s="139"/>
      <c r="AT44" s="139"/>
      <c r="AU44" s="138"/>
      <c r="AV44" s="139"/>
      <c r="AW44" s="139"/>
      <c r="AX44" s="141"/>
      <c r="AY44" s="235"/>
      <c r="AZ44" s="235"/>
      <c r="BA44" s="235"/>
      <c r="BB44" s="235"/>
      <c r="BC44" s="46"/>
      <c r="BD44" s="60"/>
      <c r="BE44" s="236"/>
      <c r="BF44" s="236"/>
      <c r="BG44" s="236"/>
      <c r="BH44" s="236"/>
      <c r="BI44" s="236"/>
      <c r="BJ44" s="236"/>
      <c r="BK44" s="236"/>
      <c r="BL44" s="236"/>
      <c r="BM44" s="236"/>
      <c r="BN44" s="236"/>
      <c r="BO44" s="236"/>
      <c r="BP44" s="236"/>
      <c r="BQ44" s="42"/>
      <c r="BR44" s="5"/>
      <c r="BS44" s="2"/>
      <c r="BT44" s="2"/>
    </row>
    <row r="45" spans="1:72" ht="12.6" customHeight="1">
      <c r="A45" s="2"/>
      <c r="B45" s="2"/>
      <c r="C45" s="37"/>
      <c r="D45" s="198"/>
      <c r="E45" s="199"/>
      <c r="F45" s="199"/>
      <c r="G45" s="199"/>
      <c r="H45" s="199"/>
      <c r="I45" s="199"/>
      <c r="J45" s="199"/>
      <c r="K45" s="199"/>
      <c r="L45" s="199"/>
      <c r="M45" s="200"/>
      <c r="N45" s="94"/>
      <c r="O45" s="95"/>
      <c r="P45" s="95"/>
      <c r="Q45" s="96"/>
      <c r="R45" s="43"/>
      <c r="S45" s="43"/>
      <c r="T45" s="43"/>
      <c r="U45" s="88"/>
      <c r="V45" s="89"/>
      <c r="W45" s="89"/>
      <c r="X45" s="89"/>
      <c r="Y45" s="89"/>
      <c r="Z45" s="89"/>
      <c r="AA45" s="89"/>
      <c r="AB45" s="89"/>
      <c r="AC45" s="89"/>
      <c r="AD45" s="89"/>
      <c r="AE45" s="89"/>
      <c r="AF45" s="89"/>
      <c r="AG45" s="89"/>
      <c r="AH45" s="89"/>
      <c r="AI45" s="89"/>
      <c r="AJ45" s="90"/>
      <c r="AK45" s="57"/>
      <c r="AL45" s="57"/>
      <c r="AM45" s="145"/>
      <c r="AN45" s="146"/>
      <c r="AO45" s="146"/>
      <c r="AP45" s="146"/>
      <c r="AQ45" s="145"/>
      <c r="AR45" s="146"/>
      <c r="AS45" s="146"/>
      <c r="AT45" s="146"/>
      <c r="AU45" s="145"/>
      <c r="AV45" s="146"/>
      <c r="AW45" s="146"/>
      <c r="AX45" s="147"/>
      <c r="AY45" s="235"/>
      <c r="AZ45" s="235"/>
      <c r="BA45" s="235"/>
      <c r="BB45" s="235"/>
      <c r="BC45" s="46"/>
      <c r="BD45" s="60"/>
      <c r="BE45" s="236"/>
      <c r="BF45" s="236"/>
      <c r="BG45" s="236"/>
      <c r="BH45" s="236"/>
      <c r="BI45" s="236"/>
      <c r="BJ45" s="236"/>
      <c r="BK45" s="236"/>
      <c r="BL45" s="236"/>
      <c r="BM45" s="236"/>
      <c r="BN45" s="236"/>
      <c r="BO45" s="236"/>
      <c r="BP45" s="236"/>
      <c r="BQ45" s="42"/>
      <c r="BR45" s="5"/>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2.6" customHeight="1">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74" t="s">
        <v>33</v>
      </c>
      <c r="E48" s="179"/>
      <c r="F48" s="179"/>
      <c r="G48" s="179"/>
      <c r="H48" s="179"/>
      <c r="I48" s="179"/>
      <c r="J48" s="179"/>
      <c r="K48" s="179"/>
      <c r="L48" s="179"/>
      <c r="M48" s="180"/>
      <c r="N48" s="91" t="s">
        <v>36</v>
      </c>
      <c r="O48" s="92"/>
      <c r="P48" s="92"/>
      <c r="Q48" s="93"/>
      <c r="R48" s="43"/>
      <c r="S48" s="43"/>
      <c r="T48" s="43"/>
      <c r="U48" s="82" t="s">
        <v>36</v>
      </c>
      <c r="V48" s="83"/>
      <c r="W48" s="83"/>
      <c r="X48" s="83"/>
      <c r="Y48" s="83"/>
      <c r="Z48" s="83"/>
      <c r="AA48" s="83"/>
      <c r="AB48" s="83"/>
      <c r="AC48" s="83"/>
      <c r="AD48" s="83"/>
      <c r="AE48" s="83"/>
      <c r="AF48" s="83"/>
      <c r="AG48" s="83"/>
      <c r="AH48" s="83"/>
      <c r="AI48" s="83"/>
      <c r="AJ48" s="84"/>
      <c r="AK48" s="70"/>
      <c r="AL48" s="70"/>
      <c r="AM48" s="82" t="s">
        <v>36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184"/>
      <c r="E49" s="185"/>
      <c r="F49" s="185"/>
      <c r="G49" s="185"/>
      <c r="H49" s="185"/>
      <c r="I49" s="185"/>
      <c r="J49" s="185"/>
      <c r="K49" s="185"/>
      <c r="L49" s="185"/>
      <c r="M49" s="186"/>
      <c r="N49" s="187"/>
      <c r="O49" s="188"/>
      <c r="P49" s="188"/>
      <c r="Q49" s="189"/>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184"/>
      <c r="E50" s="185"/>
      <c r="F50" s="185"/>
      <c r="G50" s="185"/>
      <c r="H50" s="185"/>
      <c r="I50" s="185"/>
      <c r="J50" s="185"/>
      <c r="K50" s="185"/>
      <c r="L50" s="185"/>
      <c r="M50" s="186"/>
      <c r="N50" s="187"/>
      <c r="O50" s="188"/>
      <c r="P50" s="188"/>
      <c r="Q50" s="189"/>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181"/>
      <c r="E51" s="182"/>
      <c r="F51" s="182"/>
      <c r="G51" s="182"/>
      <c r="H51" s="182"/>
      <c r="I51" s="182"/>
      <c r="J51" s="182"/>
      <c r="K51" s="182"/>
      <c r="L51" s="182"/>
      <c r="M51" s="183"/>
      <c r="N51" s="94"/>
      <c r="O51" s="95"/>
      <c r="P51" s="95"/>
      <c r="Q51" s="96"/>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8"/>
    <mergeCell ref="AQ36:AT38"/>
    <mergeCell ref="AU36:AX38"/>
    <mergeCell ref="AM39:AP42"/>
    <mergeCell ref="AQ39:AT42"/>
    <mergeCell ref="AU39:AX42"/>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AM43:AP45"/>
    <mergeCell ref="AQ43:AT45"/>
    <mergeCell ref="AU43:AX45"/>
    <mergeCell ref="D48:M51"/>
    <mergeCell ref="N48:Q51"/>
  </mergeCells>
  <phoneticPr fontId="2"/>
  <conditionalFormatting sqref="A29:XFD53">
    <cfRule type="expression" dxfId="5" priority="2">
      <formula>$AT$22=""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AR14" sqref="AR1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34</v>
      </c>
      <c r="D11" s="125"/>
      <c r="E11" s="125"/>
      <c r="F11" s="125"/>
      <c r="G11" s="125"/>
      <c r="H11" s="125"/>
      <c r="I11" s="125"/>
      <c r="J11" s="125"/>
      <c r="K11" s="125"/>
      <c r="L11" s="125"/>
      <c r="M11" s="125"/>
      <c r="N11" s="125"/>
      <c r="O11" s="125"/>
      <c r="P11" s="125"/>
      <c r="Q11" s="125"/>
      <c r="R11" s="125"/>
      <c r="S11" s="125"/>
      <c r="T11" s="125"/>
      <c r="U11" s="125"/>
      <c r="V11" s="125"/>
      <c r="W11" s="125"/>
      <c r="X11" s="126"/>
      <c r="Y11" s="124" t="s">
        <v>48</v>
      </c>
      <c r="Z11" s="125"/>
      <c r="AA11" s="125"/>
      <c r="AB11" s="125"/>
      <c r="AC11" s="125"/>
      <c r="AD11" s="125"/>
      <c r="AE11" s="125"/>
      <c r="AF11" s="125"/>
      <c r="AG11" s="125"/>
      <c r="AH11" s="125"/>
      <c r="AI11" s="126"/>
      <c r="AJ11" s="133" t="s">
        <v>44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36</v>
      </c>
      <c r="AU22" s="92"/>
      <c r="AV22" s="92"/>
      <c r="AW22" s="92"/>
      <c r="AX22" s="92"/>
      <c r="AY22" s="92"/>
      <c r="AZ22" s="93"/>
      <c r="BA22" s="26"/>
      <c r="BB22" s="91" t="s">
        <v>37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13</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14</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49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50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202"/>
      <c r="E38" s="202"/>
      <c r="F38" s="202"/>
      <c r="G38" s="202"/>
      <c r="H38" s="202"/>
      <c r="I38" s="202"/>
      <c r="J38" s="202"/>
      <c r="K38" s="202"/>
      <c r="L38" s="202"/>
      <c r="M38" s="202"/>
      <c r="N38" s="202"/>
      <c r="O38" s="202"/>
      <c r="P38" s="202"/>
      <c r="Q38" s="202"/>
      <c r="R38" s="202"/>
      <c r="S38" s="202"/>
      <c r="T38" s="202"/>
      <c r="U38" s="202"/>
      <c r="V38" s="202"/>
      <c r="W38" s="202"/>
      <c r="X38" s="64"/>
      <c r="Y38" s="64"/>
      <c r="Z38" s="64"/>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64"/>
      <c r="BR38" s="5"/>
      <c r="BS38" s="5"/>
      <c r="BT38" s="5"/>
    </row>
    <row r="39" spans="1:72" ht="12.6" customHeight="1">
      <c r="C39" s="64"/>
      <c r="D39" s="202"/>
      <c r="E39" s="202"/>
      <c r="F39" s="202"/>
      <c r="G39" s="202"/>
      <c r="H39" s="202"/>
      <c r="I39" s="202"/>
      <c r="J39" s="202"/>
      <c r="K39" s="202"/>
      <c r="L39" s="202"/>
      <c r="M39" s="202"/>
      <c r="N39" s="202"/>
      <c r="O39" s="202"/>
      <c r="P39" s="202"/>
      <c r="Q39" s="202"/>
      <c r="R39" s="202"/>
      <c r="S39" s="202"/>
      <c r="T39" s="202"/>
      <c r="U39" s="202"/>
      <c r="V39" s="202"/>
      <c r="W39" s="202"/>
      <c r="X39" s="64"/>
      <c r="Y39" s="64"/>
      <c r="Z39" s="64"/>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64"/>
    </row>
    <row r="40" spans="1:72" ht="12.6" customHeight="1">
      <c r="C40" s="64"/>
      <c r="D40" s="202"/>
      <c r="E40" s="202"/>
      <c r="F40" s="202"/>
      <c r="G40" s="202"/>
      <c r="H40" s="202"/>
      <c r="I40" s="202"/>
      <c r="J40" s="202"/>
      <c r="K40" s="202"/>
      <c r="L40" s="202"/>
      <c r="M40" s="202"/>
      <c r="N40" s="202"/>
      <c r="O40" s="202"/>
      <c r="P40" s="202"/>
      <c r="Q40" s="202"/>
      <c r="R40" s="202"/>
      <c r="S40" s="202"/>
      <c r="T40" s="202"/>
      <c r="U40" s="202"/>
      <c r="V40" s="202"/>
      <c r="W40" s="202"/>
      <c r="X40" s="64"/>
      <c r="Y40" s="64"/>
      <c r="Z40" s="64"/>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204" t="s">
        <v>37</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205"/>
      <c r="D43" s="206"/>
      <c r="E43" s="206"/>
      <c r="F43" s="206"/>
      <c r="G43" s="206"/>
      <c r="H43" s="206"/>
      <c r="I43" s="206"/>
      <c r="J43" s="206"/>
      <c r="K43" s="206"/>
      <c r="L43" s="206"/>
      <c r="M43" s="206"/>
      <c r="N43" s="206"/>
      <c r="O43" s="206"/>
      <c r="P43" s="206"/>
      <c r="Q43" s="206"/>
      <c r="R43" s="206"/>
      <c r="S43" s="206"/>
      <c r="T43" s="206"/>
      <c r="U43" s="206"/>
      <c r="V43" s="206"/>
      <c r="W43" s="206"/>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row>
    <row r="44" spans="1:72" ht="12.6" customHeight="1">
      <c r="C44" s="209"/>
      <c r="D44" s="210"/>
      <c r="E44" s="210"/>
      <c r="F44" s="210"/>
      <c r="G44" s="210"/>
      <c r="H44" s="210"/>
      <c r="I44" s="210"/>
      <c r="J44" s="210"/>
      <c r="K44" s="210"/>
      <c r="L44" s="210"/>
      <c r="M44" s="210"/>
      <c r="N44" s="210"/>
      <c r="O44" s="210"/>
      <c r="P44" s="210"/>
      <c r="Q44" s="210"/>
      <c r="R44" s="210"/>
      <c r="S44" s="210"/>
      <c r="T44" s="210"/>
      <c r="U44" s="211" t="s">
        <v>19</v>
      </c>
      <c r="V44" s="210"/>
      <c r="W44" s="210"/>
      <c r="X44" s="212"/>
      <c r="Y44" s="212"/>
      <c r="Z44" s="212"/>
      <c r="AA44" s="213"/>
      <c r="AB44" s="214"/>
      <c r="AC44" s="214"/>
      <c r="AD44" s="214"/>
      <c r="AE44" s="214"/>
      <c r="AF44" s="214"/>
      <c r="AG44" s="214"/>
      <c r="AH44" s="214"/>
      <c r="AI44" s="214"/>
      <c r="AJ44" s="214"/>
      <c r="AK44" s="214"/>
      <c r="AL44" s="214"/>
      <c r="AM44" s="211" t="s">
        <v>42</v>
      </c>
      <c r="AN44" s="215"/>
      <c r="AO44" s="214"/>
      <c r="AP44" s="216"/>
      <c r="AQ44" s="216"/>
      <c r="AR44" s="217"/>
      <c r="AS44" s="217"/>
      <c r="AT44" s="217"/>
      <c r="AU44" s="217"/>
      <c r="AV44" s="217"/>
      <c r="AW44" s="217"/>
      <c r="AX44" s="217"/>
      <c r="AY44" s="217"/>
      <c r="AZ44" s="217"/>
      <c r="BA44" s="217"/>
      <c r="BB44" s="217"/>
      <c r="BC44" s="218"/>
      <c r="BD44" s="219"/>
      <c r="BE44" s="220" t="s">
        <v>21</v>
      </c>
      <c r="BF44" s="221"/>
      <c r="BG44" s="221"/>
      <c r="BH44" s="221"/>
      <c r="BI44" s="221"/>
      <c r="BJ44" s="221"/>
      <c r="BK44" s="221"/>
      <c r="BL44" s="219"/>
      <c r="BM44" s="222"/>
      <c r="BN44" s="222"/>
      <c r="BO44" s="222"/>
      <c r="BP44" s="215"/>
      <c r="BQ44" s="223"/>
    </row>
    <row r="45" spans="1:72" ht="12.6" customHeight="1">
      <c r="C45" s="209"/>
      <c r="D45" s="80" t="s">
        <v>22</v>
      </c>
      <c r="E45" s="80"/>
      <c r="F45" s="80"/>
      <c r="G45" s="80"/>
      <c r="H45" s="80"/>
      <c r="I45" s="80"/>
      <c r="J45" s="80"/>
      <c r="K45" s="80"/>
      <c r="L45" s="80"/>
      <c r="M45" s="80"/>
      <c r="N45" s="81" t="s">
        <v>37</v>
      </c>
      <c r="O45" s="81"/>
      <c r="P45" s="81"/>
      <c r="Q45" s="81"/>
      <c r="R45" s="210"/>
      <c r="S45" s="210"/>
      <c r="T45" s="210"/>
      <c r="U45" s="82" t="s">
        <v>51</v>
      </c>
      <c r="V45" s="83"/>
      <c r="W45" s="83"/>
      <c r="X45" s="83"/>
      <c r="Y45" s="83"/>
      <c r="Z45" s="83"/>
      <c r="AA45" s="83"/>
      <c r="AB45" s="83"/>
      <c r="AC45" s="83"/>
      <c r="AD45" s="83"/>
      <c r="AE45" s="83"/>
      <c r="AF45" s="83"/>
      <c r="AG45" s="83"/>
      <c r="AH45" s="83"/>
      <c r="AI45" s="83"/>
      <c r="AJ45" s="84"/>
      <c r="AK45" s="224"/>
      <c r="AL45" s="224"/>
      <c r="AM45" s="82" t="s">
        <v>51</v>
      </c>
      <c r="AN45" s="83"/>
      <c r="AO45" s="83"/>
      <c r="AP45" s="83"/>
      <c r="AQ45" s="83"/>
      <c r="AR45" s="83"/>
      <c r="AS45" s="83"/>
      <c r="AT45" s="83"/>
      <c r="AU45" s="83"/>
      <c r="AV45" s="83"/>
      <c r="AW45" s="83"/>
      <c r="AX45" s="83"/>
      <c r="AY45" s="83"/>
      <c r="AZ45" s="83"/>
      <c r="BA45" s="83"/>
      <c r="BB45" s="84"/>
      <c r="BC45" s="214"/>
      <c r="BD45" s="219"/>
      <c r="BE45" s="136" t="s">
        <v>26</v>
      </c>
      <c r="BF45" s="137"/>
      <c r="BG45" s="137"/>
      <c r="BH45" s="137"/>
      <c r="BI45" s="136"/>
      <c r="BJ45" s="137"/>
      <c r="BK45" s="137"/>
      <c r="BL45" s="137"/>
      <c r="BM45" s="136"/>
      <c r="BN45" s="137"/>
      <c r="BO45" s="137"/>
      <c r="BP45" s="140"/>
      <c r="BQ45" s="223"/>
    </row>
    <row r="46" spans="1:72" ht="16.2" customHeight="1">
      <c r="C46" s="209"/>
      <c r="D46" s="80"/>
      <c r="E46" s="80"/>
      <c r="F46" s="80"/>
      <c r="G46" s="80"/>
      <c r="H46" s="80"/>
      <c r="I46" s="80"/>
      <c r="J46" s="80"/>
      <c r="K46" s="80"/>
      <c r="L46" s="80"/>
      <c r="M46" s="80"/>
      <c r="N46" s="81"/>
      <c r="O46" s="81"/>
      <c r="P46" s="81"/>
      <c r="Q46" s="81"/>
      <c r="R46" s="210"/>
      <c r="S46" s="210"/>
      <c r="T46" s="210"/>
      <c r="U46" s="85"/>
      <c r="V46" s="86"/>
      <c r="W46" s="86"/>
      <c r="X46" s="86"/>
      <c r="Y46" s="86"/>
      <c r="Z46" s="86"/>
      <c r="AA46" s="86"/>
      <c r="AB46" s="86"/>
      <c r="AC46" s="86"/>
      <c r="AD46" s="86"/>
      <c r="AE46" s="86"/>
      <c r="AF46" s="86"/>
      <c r="AG46" s="86"/>
      <c r="AH46" s="86"/>
      <c r="AI46" s="86"/>
      <c r="AJ46" s="87"/>
      <c r="AK46" s="224"/>
      <c r="AL46" s="224"/>
      <c r="AM46" s="85"/>
      <c r="AN46" s="86"/>
      <c r="AO46" s="86"/>
      <c r="AP46" s="86"/>
      <c r="AQ46" s="86"/>
      <c r="AR46" s="86"/>
      <c r="AS46" s="86"/>
      <c r="AT46" s="86"/>
      <c r="AU46" s="86"/>
      <c r="AV46" s="86"/>
      <c r="AW46" s="86"/>
      <c r="AX46" s="86"/>
      <c r="AY46" s="86"/>
      <c r="AZ46" s="86"/>
      <c r="BA46" s="86"/>
      <c r="BB46" s="87"/>
      <c r="BC46" s="214"/>
      <c r="BD46" s="219"/>
      <c r="BE46" s="138"/>
      <c r="BF46" s="139"/>
      <c r="BG46" s="139"/>
      <c r="BH46" s="139"/>
      <c r="BI46" s="138"/>
      <c r="BJ46" s="139"/>
      <c r="BK46" s="139"/>
      <c r="BL46" s="139"/>
      <c r="BM46" s="138"/>
      <c r="BN46" s="139"/>
      <c r="BO46" s="139"/>
      <c r="BP46" s="141"/>
      <c r="BQ46" s="223"/>
    </row>
    <row r="47" spans="1:72" ht="12.6" customHeight="1">
      <c r="C47" s="209"/>
      <c r="D47" s="80"/>
      <c r="E47" s="80"/>
      <c r="F47" s="80"/>
      <c r="G47" s="80"/>
      <c r="H47" s="80"/>
      <c r="I47" s="80"/>
      <c r="J47" s="80"/>
      <c r="K47" s="80"/>
      <c r="L47" s="80"/>
      <c r="M47" s="80"/>
      <c r="N47" s="81"/>
      <c r="O47" s="81"/>
      <c r="P47" s="81"/>
      <c r="Q47" s="81"/>
      <c r="R47" s="210"/>
      <c r="S47" s="210"/>
      <c r="T47" s="210"/>
      <c r="U47" s="85"/>
      <c r="V47" s="86"/>
      <c r="W47" s="86"/>
      <c r="X47" s="86"/>
      <c r="Y47" s="86"/>
      <c r="Z47" s="86"/>
      <c r="AA47" s="86"/>
      <c r="AB47" s="86"/>
      <c r="AC47" s="86"/>
      <c r="AD47" s="86"/>
      <c r="AE47" s="86"/>
      <c r="AF47" s="86"/>
      <c r="AG47" s="86"/>
      <c r="AH47" s="86"/>
      <c r="AI47" s="86"/>
      <c r="AJ47" s="87"/>
      <c r="AK47" s="224"/>
      <c r="AL47" s="224"/>
      <c r="AM47" s="85"/>
      <c r="AN47" s="86"/>
      <c r="AO47" s="86"/>
      <c r="AP47" s="86"/>
      <c r="AQ47" s="86"/>
      <c r="AR47" s="86"/>
      <c r="AS47" s="86"/>
      <c r="AT47" s="86"/>
      <c r="AU47" s="86"/>
      <c r="AV47" s="86"/>
      <c r="AW47" s="86"/>
      <c r="AX47" s="86"/>
      <c r="AY47" s="86"/>
      <c r="AZ47" s="86"/>
      <c r="BA47" s="86"/>
      <c r="BB47" s="87"/>
      <c r="BC47" s="214"/>
      <c r="BD47" s="219"/>
      <c r="BE47" s="138"/>
      <c r="BF47" s="139"/>
      <c r="BG47" s="139"/>
      <c r="BH47" s="139"/>
      <c r="BI47" s="138"/>
      <c r="BJ47" s="139"/>
      <c r="BK47" s="139"/>
      <c r="BL47" s="139"/>
      <c r="BM47" s="138"/>
      <c r="BN47" s="139"/>
      <c r="BO47" s="139"/>
      <c r="BP47" s="141"/>
      <c r="BQ47" s="223"/>
    </row>
    <row r="48" spans="1:72" ht="12.6" customHeight="1">
      <c r="C48" s="209"/>
      <c r="D48" s="80"/>
      <c r="E48" s="80"/>
      <c r="F48" s="80"/>
      <c r="G48" s="80"/>
      <c r="H48" s="80"/>
      <c r="I48" s="80"/>
      <c r="J48" s="80"/>
      <c r="K48" s="80"/>
      <c r="L48" s="80"/>
      <c r="M48" s="80"/>
      <c r="N48" s="81"/>
      <c r="O48" s="81"/>
      <c r="P48" s="81"/>
      <c r="Q48" s="81"/>
      <c r="R48" s="210"/>
      <c r="S48" s="210"/>
      <c r="T48" s="210"/>
      <c r="U48" s="85"/>
      <c r="V48" s="86"/>
      <c r="W48" s="86"/>
      <c r="X48" s="86"/>
      <c r="Y48" s="86"/>
      <c r="Z48" s="86"/>
      <c r="AA48" s="86"/>
      <c r="AB48" s="86"/>
      <c r="AC48" s="86"/>
      <c r="AD48" s="86"/>
      <c r="AE48" s="86"/>
      <c r="AF48" s="86"/>
      <c r="AG48" s="86"/>
      <c r="AH48" s="86"/>
      <c r="AI48" s="86"/>
      <c r="AJ48" s="87"/>
      <c r="AK48" s="224"/>
      <c r="AL48" s="224"/>
      <c r="AM48" s="85"/>
      <c r="AN48" s="86"/>
      <c r="AO48" s="86"/>
      <c r="AP48" s="86"/>
      <c r="AQ48" s="86"/>
      <c r="AR48" s="86"/>
      <c r="AS48" s="86"/>
      <c r="AT48" s="86"/>
      <c r="AU48" s="86"/>
      <c r="AV48" s="86"/>
      <c r="AW48" s="86"/>
      <c r="AX48" s="86"/>
      <c r="AY48" s="86"/>
      <c r="AZ48" s="86"/>
      <c r="BA48" s="86"/>
      <c r="BB48" s="87"/>
      <c r="BC48" s="214"/>
      <c r="BD48" s="219"/>
      <c r="BE48" s="138">
        <v>26</v>
      </c>
      <c r="BF48" s="139"/>
      <c r="BG48" s="139"/>
      <c r="BH48" s="139"/>
      <c r="BI48" s="138">
        <v>4</v>
      </c>
      <c r="BJ48" s="139"/>
      <c r="BK48" s="139"/>
      <c r="BL48" s="139"/>
      <c r="BM48" s="138">
        <v>1</v>
      </c>
      <c r="BN48" s="139"/>
      <c r="BO48" s="139"/>
      <c r="BP48" s="141"/>
      <c r="BQ48" s="223"/>
    </row>
    <row r="49" spans="1:72" ht="12.6" customHeight="1">
      <c r="C49" s="209"/>
      <c r="D49" s="225"/>
      <c r="E49" s="225"/>
      <c r="F49" s="225"/>
      <c r="G49" s="225"/>
      <c r="H49" s="225"/>
      <c r="I49" s="225"/>
      <c r="J49" s="225"/>
      <c r="K49" s="225"/>
      <c r="L49" s="225"/>
      <c r="M49" s="225"/>
      <c r="N49" s="226"/>
      <c r="O49" s="226"/>
      <c r="P49" s="226"/>
      <c r="Q49" s="226"/>
      <c r="R49" s="226"/>
      <c r="S49" s="226"/>
      <c r="T49" s="226"/>
      <c r="U49" s="85"/>
      <c r="V49" s="86"/>
      <c r="W49" s="86"/>
      <c r="X49" s="86"/>
      <c r="Y49" s="86"/>
      <c r="Z49" s="86"/>
      <c r="AA49" s="86"/>
      <c r="AB49" s="86"/>
      <c r="AC49" s="86"/>
      <c r="AD49" s="86"/>
      <c r="AE49" s="86"/>
      <c r="AF49" s="86"/>
      <c r="AG49" s="86"/>
      <c r="AH49" s="86"/>
      <c r="AI49" s="86"/>
      <c r="AJ49" s="87"/>
      <c r="AK49" s="224"/>
      <c r="AL49" s="224"/>
      <c r="AM49" s="85"/>
      <c r="AN49" s="86"/>
      <c r="AO49" s="86"/>
      <c r="AP49" s="86"/>
      <c r="AQ49" s="86"/>
      <c r="AR49" s="86"/>
      <c r="AS49" s="86"/>
      <c r="AT49" s="86"/>
      <c r="AU49" s="86"/>
      <c r="AV49" s="86"/>
      <c r="AW49" s="86"/>
      <c r="AX49" s="86"/>
      <c r="AY49" s="86"/>
      <c r="AZ49" s="86"/>
      <c r="BA49" s="86"/>
      <c r="BB49" s="87"/>
      <c r="BC49" s="214"/>
      <c r="BD49" s="214"/>
      <c r="BE49" s="138"/>
      <c r="BF49" s="139"/>
      <c r="BG49" s="139"/>
      <c r="BH49" s="139"/>
      <c r="BI49" s="138"/>
      <c r="BJ49" s="139"/>
      <c r="BK49" s="139"/>
      <c r="BL49" s="139"/>
      <c r="BM49" s="138"/>
      <c r="BN49" s="139"/>
      <c r="BO49" s="139"/>
      <c r="BP49" s="141"/>
      <c r="BQ49" s="223"/>
    </row>
    <row r="50" spans="1:72" ht="12.6" customHeight="1">
      <c r="C50" s="209"/>
      <c r="D50" s="144" t="s">
        <v>27</v>
      </c>
      <c r="E50" s="80"/>
      <c r="F50" s="80"/>
      <c r="G50" s="80"/>
      <c r="H50" s="80"/>
      <c r="I50" s="80"/>
      <c r="J50" s="80"/>
      <c r="K50" s="80"/>
      <c r="L50" s="80"/>
      <c r="M50" s="143"/>
      <c r="N50" s="81" t="s">
        <v>36</v>
      </c>
      <c r="O50" s="81"/>
      <c r="P50" s="81"/>
      <c r="Q50" s="81"/>
      <c r="R50" s="210"/>
      <c r="S50" s="210"/>
      <c r="T50" s="210"/>
      <c r="U50" s="85"/>
      <c r="V50" s="86"/>
      <c r="W50" s="86"/>
      <c r="X50" s="86"/>
      <c r="Y50" s="86"/>
      <c r="Z50" s="86"/>
      <c r="AA50" s="86"/>
      <c r="AB50" s="86"/>
      <c r="AC50" s="86"/>
      <c r="AD50" s="86"/>
      <c r="AE50" s="86"/>
      <c r="AF50" s="86"/>
      <c r="AG50" s="86"/>
      <c r="AH50" s="86"/>
      <c r="AI50" s="86"/>
      <c r="AJ50" s="87"/>
      <c r="AK50" s="224"/>
      <c r="AL50" s="224"/>
      <c r="AM50" s="85"/>
      <c r="AN50" s="86"/>
      <c r="AO50" s="86"/>
      <c r="AP50" s="86"/>
      <c r="AQ50" s="86"/>
      <c r="AR50" s="86"/>
      <c r="AS50" s="86"/>
      <c r="AT50" s="86"/>
      <c r="AU50" s="86"/>
      <c r="AV50" s="86"/>
      <c r="AW50" s="86"/>
      <c r="AX50" s="86"/>
      <c r="AY50" s="86"/>
      <c r="AZ50" s="86"/>
      <c r="BA50" s="86"/>
      <c r="BB50" s="87"/>
      <c r="BC50" s="214"/>
      <c r="BD50" s="227"/>
      <c r="BE50" s="138"/>
      <c r="BF50" s="139"/>
      <c r="BG50" s="139"/>
      <c r="BH50" s="139"/>
      <c r="BI50" s="138"/>
      <c r="BJ50" s="139"/>
      <c r="BK50" s="139"/>
      <c r="BL50" s="139"/>
      <c r="BM50" s="138"/>
      <c r="BN50" s="139"/>
      <c r="BO50" s="139"/>
      <c r="BP50" s="141"/>
      <c r="BQ50" s="223"/>
    </row>
    <row r="51" spans="1:72" ht="12.6" customHeight="1">
      <c r="A51" s="2"/>
      <c r="C51" s="209"/>
      <c r="D51" s="80"/>
      <c r="E51" s="80"/>
      <c r="F51" s="80"/>
      <c r="G51" s="80"/>
      <c r="H51" s="80"/>
      <c r="I51" s="80"/>
      <c r="J51" s="80"/>
      <c r="K51" s="80"/>
      <c r="L51" s="80"/>
      <c r="M51" s="143"/>
      <c r="N51" s="81"/>
      <c r="O51" s="81"/>
      <c r="P51" s="81"/>
      <c r="Q51" s="81"/>
      <c r="R51" s="210"/>
      <c r="S51" s="210"/>
      <c r="T51" s="210"/>
      <c r="U51" s="85"/>
      <c r="V51" s="86"/>
      <c r="W51" s="86"/>
      <c r="X51" s="86"/>
      <c r="Y51" s="86"/>
      <c r="Z51" s="86"/>
      <c r="AA51" s="86"/>
      <c r="AB51" s="86"/>
      <c r="AC51" s="86"/>
      <c r="AD51" s="86"/>
      <c r="AE51" s="86"/>
      <c r="AF51" s="86"/>
      <c r="AG51" s="86"/>
      <c r="AH51" s="86"/>
      <c r="AI51" s="86"/>
      <c r="AJ51" s="87"/>
      <c r="AK51" s="224"/>
      <c r="AL51" s="224"/>
      <c r="AM51" s="85"/>
      <c r="AN51" s="86"/>
      <c r="AO51" s="86"/>
      <c r="AP51" s="86"/>
      <c r="AQ51" s="86"/>
      <c r="AR51" s="86"/>
      <c r="AS51" s="86"/>
      <c r="AT51" s="86"/>
      <c r="AU51" s="86"/>
      <c r="AV51" s="86"/>
      <c r="AW51" s="86"/>
      <c r="AX51" s="86"/>
      <c r="AY51" s="86"/>
      <c r="AZ51" s="86"/>
      <c r="BA51" s="86"/>
      <c r="BB51" s="87"/>
      <c r="BC51" s="214"/>
      <c r="BD51" s="227"/>
      <c r="BE51" s="138" t="s">
        <v>28</v>
      </c>
      <c r="BF51" s="139"/>
      <c r="BG51" s="139"/>
      <c r="BH51" s="139"/>
      <c r="BI51" s="138" t="s">
        <v>29</v>
      </c>
      <c r="BJ51" s="139"/>
      <c r="BK51" s="139"/>
      <c r="BL51" s="139"/>
      <c r="BM51" s="138" t="s">
        <v>30</v>
      </c>
      <c r="BN51" s="139"/>
      <c r="BO51" s="139"/>
      <c r="BP51" s="141"/>
      <c r="BQ51" s="223"/>
      <c r="BR51" s="2"/>
      <c r="BS51" s="2"/>
      <c r="BT51" s="2"/>
    </row>
    <row r="52" spans="1:72" ht="12.6" customHeight="1">
      <c r="A52" s="2"/>
      <c r="C52" s="209"/>
      <c r="D52" s="80"/>
      <c r="E52" s="80"/>
      <c r="F52" s="80"/>
      <c r="G52" s="80"/>
      <c r="H52" s="80"/>
      <c r="I52" s="80"/>
      <c r="J52" s="80"/>
      <c r="K52" s="80"/>
      <c r="L52" s="80"/>
      <c r="M52" s="143"/>
      <c r="N52" s="81"/>
      <c r="O52" s="81"/>
      <c r="P52" s="81"/>
      <c r="Q52" s="81"/>
      <c r="R52" s="210"/>
      <c r="S52" s="210"/>
      <c r="T52" s="210"/>
      <c r="U52" s="85"/>
      <c r="V52" s="86"/>
      <c r="W52" s="86"/>
      <c r="X52" s="86"/>
      <c r="Y52" s="86"/>
      <c r="Z52" s="86"/>
      <c r="AA52" s="86"/>
      <c r="AB52" s="86"/>
      <c r="AC52" s="86"/>
      <c r="AD52" s="86"/>
      <c r="AE52" s="86"/>
      <c r="AF52" s="86"/>
      <c r="AG52" s="86"/>
      <c r="AH52" s="86"/>
      <c r="AI52" s="86"/>
      <c r="AJ52" s="87"/>
      <c r="AK52" s="224"/>
      <c r="AL52" s="224"/>
      <c r="AM52" s="85"/>
      <c r="AN52" s="86"/>
      <c r="AO52" s="86"/>
      <c r="AP52" s="86"/>
      <c r="AQ52" s="86"/>
      <c r="AR52" s="86"/>
      <c r="AS52" s="86"/>
      <c r="AT52" s="86"/>
      <c r="AU52" s="86"/>
      <c r="AV52" s="86"/>
      <c r="AW52" s="86"/>
      <c r="AX52" s="86"/>
      <c r="AY52" s="86"/>
      <c r="AZ52" s="86"/>
      <c r="BA52" s="86"/>
      <c r="BB52" s="87"/>
      <c r="BC52" s="214"/>
      <c r="BD52" s="227"/>
      <c r="BE52" s="138"/>
      <c r="BF52" s="139"/>
      <c r="BG52" s="139"/>
      <c r="BH52" s="139"/>
      <c r="BI52" s="138"/>
      <c r="BJ52" s="139"/>
      <c r="BK52" s="139"/>
      <c r="BL52" s="139"/>
      <c r="BM52" s="138"/>
      <c r="BN52" s="139"/>
      <c r="BO52" s="139"/>
      <c r="BP52" s="141"/>
      <c r="BQ52" s="223"/>
      <c r="BR52" s="2"/>
      <c r="BS52" s="2"/>
      <c r="BT52" s="2"/>
    </row>
    <row r="53" spans="1:72" ht="12.6" customHeight="1">
      <c r="A53" s="2"/>
      <c r="C53" s="209"/>
      <c r="D53" s="80"/>
      <c r="E53" s="80"/>
      <c r="F53" s="80"/>
      <c r="G53" s="80"/>
      <c r="H53" s="80"/>
      <c r="I53" s="80"/>
      <c r="J53" s="80"/>
      <c r="K53" s="80"/>
      <c r="L53" s="80"/>
      <c r="M53" s="143"/>
      <c r="N53" s="81"/>
      <c r="O53" s="81"/>
      <c r="P53" s="81"/>
      <c r="Q53" s="81"/>
      <c r="R53" s="210"/>
      <c r="S53" s="210"/>
      <c r="T53" s="210"/>
      <c r="U53" s="88"/>
      <c r="V53" s="89"/>
      <c r="W53" s="89"/>
      <c r="X53" s="89"/>
      <c r="Y53" s="89"/>
      <c r="Z53" s="89"/>
      <c r="AA53" s="89"/>
      <c r="AB53" s="89"/>
      <c r="AC53" s="89"/>
      <c r="AD53" s="89"/>
      <c r="AE53" s="89"/>
      <c r="AF53" s="89"/>
      <c r="AG53" s="89"/>
      <c r="AH53" s="89"/>
      <c r="AI53" s="89"/>
      <c r="AJ53" s="90"/>
      <c r="AK53" s="224"/>
      <c r="AL53" s="224"/>
      <c r="AM53" s="88"/>
      <c r="AN53" s="89"/>
      <c r="AO53" s="89"/>
      <c r="AP53" s="89"/>
      <c r="AQ53" s="89"/>
      <c r="AR53" s="89"/>
      <c r="AS53" s="89"/>
      <c r="AT53" s="89"/>
      <c r="AU53" s="89"/>
      <c r="AV53" s="89"/>
      <c r="AW53" s="89"/>
      <c r="AX53" s="89"/>
      <c r="AY53" s="89"/>
      <c r="AZ53" s="89"/>
      <c r="BA53" s="89"/>
      <c r="BB53" s="90"/>
      <c r="BC53" s="214"/>
      <c r="BD53" s="227"/>
      <c r="BE53" s="145"/>
      <c r="BF53" s="146"/>
      <c r="BG53" s="146"/>
      <c r="BH53" s="146"/>
      <c r="BI53" s="145"/>
      <c r="BJ53" s="146"/>
      <c r="BK53" s="146"/>
      <c r="BL53" s="146"/>
      <c r="BM53" s="145"/>
      <c r="BN53" s="146"/>
      <c r="BO53" s="146"/>
      <c r="BP53" s="147"/>
      <c r="BQ53" s="223"/>
      <c r="BR53" s="2"/>
      <c r="BS53" s="2"/>
      <c r="BT53" s="2"/>
    </row>
    <row r="54" spans="1:72" ht="12.6" customHeight="1">
      <c r="A54" s="2"/>
      <c r="C54" s="209"/>
      <c r="D54" s="225"/>
      <c r="E54" s="225"/>
      <c r="F54" s="225"/>
      <c r="G54" s="225"/>
      <c r="H54" s="225"/>
      <c r="I54" s="225"/>
      <c r="J54" s="225"/>
      <c r="K54" s="225"/>
      <c r="L54" s="225"/>
      <c r="M54" s="225"/>
      <c r="N54" s="210"/>
      <c r="O54" s="210"/>
      <c r="P54" s="210"/>
      <c r="Q54" s="210"/>
      <c r="R54" s="210"/>
      <c r="S54" s="210"/>
      <c r="T54" s="210"/>
      <c r="U54" s="210"/>
      <c r="V54" s="210"/>
      <c r="W54" s="210"/>
      <c r="X54" s="212"/>
      <c r="Y54" s="212"/>
      <c r="Z54" s="212"/>
      <c r="AA54" s="222"/>
      <c r="AB54" s="222"/>
      <c r="AC54" s="222"/>
      <c r="AD54" s="222"/>
      <c r="AE54" s="222"/>
      <c r="AF54" s="222"/>
      <c r="AG54" s="222"/>
      <c r="AH54" s="222"/>
      <c r="AI54" s="22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23"/>
      <c r="BR54" s="2"/>
      <c r="BS54" s="2"/>
      <c r="BT54" s="2"/>
    </row>
    <row r="55" spans="1:72" ht="12.6" customHeight="1">
      <c r="A55" s="2"/>
      <c r="C55" s="209"/>
      <c r="D55" s="225"/>
      <c r="E55" s="225"/>
      <c r="F55" s="225"/>
      <c r="G55" s="225"/>
      <c r="H55" s="225"/>
      <c r="I55" s="225"/>
      <c r="J55" s="225"/>
      <c r="K55" s="225"/>
      <c r="L55" s="225"/>
      <c r="M55" s="225"/>
      <c r="N55" s="210"/>
      <c r="O55" s="210"/>
      <c r="P55" s="210"/>
      <c r="Q55" s="210"/>
      <c r="R55" s="210"/>
      <c r="S55" s="210"/>
      <c r="T55" s="210"/>
      <c r="U55" s="211" t="s">
        <v>19</v>
      </c>
      <c r="V55" s="210"/>
      <c r="W55" s="210"/>
      <c r="X55" s="212"/>
      <c r="Y55" s="212"/>
      <c r="Z55" s="212"/>
      <c r="AA55" s="213"/>
      <c r="AB55" s="213"/>
      <c r="AC55" s="213"/>
      <c r="AD55" s="213"/>
      <c r="AE55" s="213"/>
      <c r="AF55" s="213"/>
      <c r="AG55" s="213"/>
      <c r="AH55" s="213"/>
      <c r="AI55" s="213"/>
      <c r="AJ55" s="213"/>
      <c r="AK55" s="213"/>
      <c r="AL55" s="213"/>
      <c r="AM55" s="211" t="s">
        <v>32</v>
      </c>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2"/>
      <c r="BQ55" s="223"/>
      <c r="BR55" s="2"/>
      <c r="BS55" s="2"/>
      <c r="BT55" s="2"/>
    </row>
    <row r="56" spans="1:72" ht="12.6" customHeight="1">
      <c r="A56" s="2"/>
      <c r="C56" s="209"/>
      <c r="D56" s="80" t="s">
        <v>33</v>
      </c>
      <c r="E56" s="80"/>
      <c r="F56" s="80"/>
      <c r="G56" s="80"/>
      <c r="H56" s="80"/>
      <c r="I56" s="80"/>
      <c r="J56" s="80"/>
      <c r="K56" s="80"/>
      <c r="L56" s="80"/>
      <c r="M56" s="143"/>
      <c r="N56" s="81" t="s">
        <v>36</v>
      </c>
      <c r="O56" s="81"/>
      <c r="P56" s="81"/>
      <c r="Q56" s="81"/>
      <c r="R56" s="210"/>
      <c r="S56" s="210"/>
      <c r="T56" s="210"/>
      <c r="U56" s="82" t="s">
        <v>36</v>
      </c>
      <c r="V56" s="83"/>
      <c r="W56" s="83"/>
      <c r="X56" s="83"/>
      <c r="Y56" s="83"/>
      <c r="Z56" s="83"/>
      <c r="AA56" s="83"/>
      <c r="AB56" s="83"/>
      <c r="AC56" s="83"/>
      <c r="AD56" s="83"/>
      <c r="AE56" s="83"/>
      <c r="AF56" s="83"/>
      <c r="AG56" s="83"/>
      <c r="AH56" s="83"/>
      <c r="AI56" s="83"/>
      <c r="AJ56" s="84"/>
      <c r="AK56" s="228"/>
      <c r="AL56" s="228"/>
      <c r="AM56" s="82" t="s">
        <v>36</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4"/>
      <c r="BQ56" s="223"/>
      <c r="BR56" s="2"/>
      <c r="BS56" s="2"/>
      <c r="BT56" s="2"/>
    </row>
    <row r="57" spans="1:72" ht="12.6" customHeight="1">
      <c r="A57" s="2"/>
      <c r="C57" s="209"/>
      <c r="D57" s="80"/>
      <c r="E57" s="80"/>
      <c r="F57" s="80"/>
      <c r="G57" s="80"/>
      <c r="H57" s="80"/>
      <c r="I57" s="80"/>
      <c r="J57" s="80"/>
      <c r="K57" s="80"/>
      <c r="L57" s="80"/>
      <c r="M57" s="143"/>
      <c r="N57" s="81"/>
      <c r="O57" s="81"/>
      <c r="P57" s="81"/>
      <c r="Q57" s="81"/>
      <c r="R57" s="210"/>
      <c r="S57" s="210"/>
      <c r="T57" s="210"/>
      <c r="U57" s="85"/>
      <c r="V57" s="86"/>
      <c r="W57" s="86"/>
      <c r="X57" s="86"/>
      <c r="Y57" s="86"/>
      <c r="Z57" s="86"/>
      <c r="AA57" s="86"/>
      <c r="AB57" s="86"/>
      <c r="AC57" s="86"/>
      <c r="AD57" s="86"/>
      <c r="AE57" s="86"/>
      <c r="AF57" s="86"/>
      <c r="AG57" s="86"/>
      <c r="AH57" s="86"/>
      <c r="AI57" s="86"/>
      <c r="AJ57" s="87"/>
      <c r="AK57" s="228"/>
      <c r="AL57" s="228"/>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223"/>
      <c r="BR57" s="2"/>
      <c r="BS57" s="2"/>
      <c r="BT57" s="2"/>
    </row>
    <row r="58" spans="1:72" ht="12.6" customHeight="1">
      <c r="A58" s="2"/>
      <c r="C58" s="209"/>
      <c r="D58" s="80"/>
      <c r="E58" s="80"/>
      <c r="F58" s="80"/>
      <c r="G58" s="80"/>
      <c r="H58" s="80"/>
      <c r="I58" s="80"/>
      <c r="J58" s="80"/>
      <c r="K58" s="80"/>
      <c r="L58" s="80"/>
      <c r="M58" s="143"/>
      <c r="N58" s="81"/>
      <c r="O58" s="81"/>
      <c r="P58" s="81"/>
      <c r="Q58" s="81"/>
      <c r="R58" s="210"/>
      <c r="S58" s="210"/>
      <c r="T58" s="210"/>
      <c r="U58" s="85"/>
      <c r="V58" s="86"/>
      <c r="W58" s="86"/>
      <c r="X58" s="86"/>
      <c r="Y58" s="86"/>
      <c r="Z58" s="86"/>
      <c r="AA58" s="86"/>
      <c r="AB58" s="86"/>
      <c r="AC58" s="86"/>
      <c r="AD58" s="86"/>
      <c r="AE58" s="86"/>
      <c r="AF58" s="86"/>
      <c r="AG58" s="86"/>
      <c r="AH58" s="86"/>
      <c r="AI58" s="86"/>
      <c r="AJ58" s="87"/>
      <c r="AK58" s="228"/>
      <c r="AL58" s="228"/>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7"/>
      <c r="BQ58" s="223"/>
      <c r="BR58" s="2"/>
      <c r="BS58" s="2"/>
      <c r="BT58" s="2"/>
    </row>
    <row r="59" spans="1:72" ht="12.6" customHeight="1">
      <c r="A59" s="2"/>
      <c r="C59" s="209"/>
      <c r="D59" s="80"/>
      <c r="E59" s="80"/>
      <c r="F59" s="80"/>
      <c r="G59" s="80"/>
      <c r="H59" s="80"/>
      <c r="I59" s="80"/>
      <c r="J59" s="80"/>
      <c r="K59" s="80"/>
      <c r="L59" s="80"/>
      <c r="M59" s="143"/>
      <c r="N59" s="81"/>
      <c r="O59" s="81"/>
      <c r="P59" s="81"/>
      <c r="Q59" s="81"/>
      <c r="R59" s="210"/>
      <c r="S59" s="210"/>
      <c r="T59" s="210"/>
      <c r="U59" s="88"/>
      <c r="V59" s="89"/>
      <c r="W59" s="89"/>
      <c r="X59" s="89"/>
      <c r="Y59" s="89"/>
      <c r="Z59" s="89"/>
      <c r="AA59" s="89"/>
      <c r="AB59" s="89"/>
      <c r="AC59" s="89"/>
      <c r="AD59" s="89"/>
      <c r="AE59" s="89"/>
      <c r="AF59" s="89"/>
      <c r="AG59" s="89"/>
      <c r="AH59" s="89"/>
      <c r="AI59" s="89"/>
      <c r="AJ59" s="90"/>
      <c r="AK59" s="228"/>
      <c r="AL59" s="228"/>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90"/>
      <c r="BQ59" s="223"/>
      <c r="BR59" s="2"/>
      <c r="BS59" s="2"/>
      <c r="BT59" s="2"/>
    </row>
    <row r="60" spans="1:72" ht="12.6" customHeight="1">
      <c r="A60" s="2"/>
      <c r="C60" s="229"/>
      <c r="D60" s="230"/>
      <c r="E60" s="230"/>
      <c r="F60" s="230"/>
      <c r="G60" s="230"/>
      <c r="H60" s="230"/>
      <c r="I60" s="230"/>
      <c r="J60" s="230"/>
      <c r="K60" s="230"/>
      <c r="L60" s="230"/>
      <c r="M60" s="230"/>
      <c r="N60" s="230"/>
      <c r="O60" s="230"/>
      <c r="P60" s="230"/>
      <c r="Q60" s="230"/>
      <c r="R60" s="230"/>
      <c r="S60" s="230"/>
      <c r="T60" s="230"/>
      <c r="U60" s="230"/>
      <c r="V60" s="230"/>
      <c r="W60" s="230"/>
      <c r="X60" s="231"/>
      <c r="Y60" s="231"/>
      <c r="Z60" s="231"/>
      <c r="AA60" s="232"/>
      <c r="AB60" s="232"/>
      <c r="AC60" s="232"/>
      <c r="AD60" s="232"/>
      <c r="AE60" s="232"/>
      <c r="AF60" s="232"/>
      <c r="AG60" s="232"/>
      <c r="AH60" s="232"/>
      <c r="AI60" s="232"/>
      <c r="AJ60" s="232"/>
      <c r="AK60" s="232"/>
      <c r="AL60" s="232"/>
      <c r="AM60" s="232"/>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3"/>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 ref="D45:M48"/>
    <mergeCell ref="N45:Q48"/>
    <mergeCell ref="U45:AJ53"/>
    <mergeCell ref="AM45:BB53"/>
    <mergeCell ref="BE45:BH47"/>
  </mergeCells>
  <phoneticPr fontId="2"/>
  <conditionalFormatting sqref="A26:XFD37">
    <cfRule type="expression" dxfId="2" priority="3">
      <formula>$BB$22=""</formula>
    </cfRule>
  </conditionalFormatting>
  <conditionalFormatting sqref="A39:XFD60">
    <cfRule type="expression" dxfId="1" priority="2">
      <formula>$BR$41=""</formula>
    </cfRule>
  </conditionalFormatting>
  <conditionalFormatting sqref="A38:XFD60">
    <cfRule type="expression" dxfId="0"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M20" sqref="BM20"/>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tr">
        <f>[5]様式０!B8</f>
        <v>宮城県</v>
      </c>
      <c r="D11" s="125"/>
      <c r="E11" s="125"/>
      <c r="F11" s="125"/>
      <c r="G11" s="125"/>
      <c r="H11" s="125"/>
      <c r="I11" s="125"/>
      <c r="J11" s="125"/>
      <c r="K11" s="125"/>
      <c r="L11" s="125"/>
      <c r="M11" s="125"/>
      <c r="N11" s="125"/>
      <c r="O11" s="125"/>
      <c r="P11" s="125"/>
      <c r="Q11" s="125"/>
      <c r="R11" s="125"/>
      <c r="S11" s="125"/>
      <c r="T11" s="125"/>
      <c r="U11" s="125"/>
      <c r="V11" s="125"/>
      <c r="W11" s="125"/>
      <c r="X11" s="126"/>
      <c r="Y11" s="124" t="str">
        <f>[5]様式０!C8</f>
        <v>宅地造成事業</v>
      </c>
      <c r="Z11" s="125"/>
      <c r="AA11" s="125"/>
      <c r="AB11" s="125"/>
      <c r="AC11" s="125"/>
      <c r="AD11" s="125"/>
      <c r="AE11" s="125"/>
      <c r="AF11" s="125"/>
      <c r="AG11" s="125"/>
      <c r="AH11" s="125"/>
      <c r="AI11" s="126"/>
      <c r="AJ11" s="175" t="s">
        <v>47</v>
      </c>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tr">
        <f>IF(AND(OR([5]集計用シート!I6="○",[5]集計用シート!R6="○"),[5]集計用シート!AU6=""),"○","")</f>
        <v/>
      </c>
      <c r="E22" s="92"/>
      <c r="F22" s="92"/>
      <c r="G22" s="92"/>
      <c r="H22" s="92"/>
      <c r="I22" s="92"/>
      <c r="J22" s="93"/>
      <c r="K22" s="91" t="str">
        <f>IF(AND(OR([5]集計用シート!J6="○",[5]集計用シート!S6="○"),[5]集計用シート!CB6=""),"○","")</f>
        <v/>
      </c>
      <c r="L22" s="92"/>
      <c r="M22" s="92"/>
      <c r="N22" s="92"/>
      <c r="O22" s="92"/>
      <c r="P22" s="92"/>
      <c r="Q22" s="93"/>
      <c r="R22" s="91" t="str">
        <f>IF(AND(OR([5]集計用シート!K6="○",[5]集計用シート!T6="○"),[5]集計用シート!DD6=""),"○","")</f>
        <v/>
      </c>
      <c r="S22" s="92"/>
      <c r="T22" s="92"/>
      <c r="U22" s="92"/>
      <c r="V22" s="92"/>
      <c r="W22" s="92"/>
      <c r="X22" s="93"/>
      <c r="Y22" s="91" t="str">
        <f>IF(AND(OR([5]集計用シート!L6="○",[5]集計用シート!U6="○"),[5]集計用シート!EH6=""),"○","")</f>
        <v/>
      </c>
      <c r="Z22" s="92"/>
      <c r="AA22" s="92"/>
      <c r="AB22" s="92"/>
      <c r="AC22" s="92"/>
      <c r="AD22" s="92"/>
      <c r="AE22" s="93"/>
      <c r="AF22" s="91" t="str">
        <f>IF(AND(OR([5]集計用シート!M6="○",[5]集計用シート!V6="○"),[5]集計用シート!FO6=""),"○","")</f>
        <v/>
      </c>
      <c r="AG22" s="92"/>
      <c r="AH22" s="92"/>
      <c r="AI22" s="92"/>
      <c r="AJ22" s="92"/>
      <c r="AK22" s="92"/>
      <c r="AL22" s="93"/>
      <c r="AM22" s="91" t="str">
        <f>IF(AND(OR([5]集計用シート!N6="○",[5]集計用シート!W6="○"),[5]集計用シート!GT6=""),"○","")</f>
        <v/>
      </c>
      <c r="AN22" s="92"/>
      <c r="AO22" s="92"/>
      <c r="AP22" s="92"/>
      <c r="AQ22" s="92"/>
      <c r="AR22" s="92"/>
      <c r="AS22" s="93"/>
      <c r="AT22" s="91" t="str">
        <f>IF(AND(OR([5]集計用シート!O6="○",[5]集計用シート!X6="○"),[5]集計用シート!HX6=""),"○","")</f>
        <v/>
      </c>
      <c r="AU22" s="92"/>
      <c r="AV22" s="92"/>
      <c r="AW22" s="92"/>
      <c r="AX22" s="92"/>
      <c r="AY22" s="92"/>
      <c r="AZ22" s="93"/>
      <c r="BA22" s="26"/>
      <c r="BB22" s="91" t="str">
        <f>IF(OR([5]集計用シート!Y6="○",[5]集計用シート!AA6&lt;&gt;"",[5]集計用シート!AB6&lt;&gt;""),"○","")</f>
        <v>○</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13</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14</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tr">
        <f>IF([5]集計用シート!AA6="","",[5]集計用シート!AA6)</f>
        <v>・必要な知見、ノウハウの不足により、抜本的改革の実施の検討ができていないため。</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tr">
        <f>IF([5]集計用シート!AB6="","",[5]集計用シート!AB6)</f>
        <v>必要な知見、ノウハウの不足により、経営改革の方向性については検討できていない。</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港湾整備</vt:lpstr>
      <vt:lpstr>下水道</vt:lpstr>
      <vt:lpstr>病院（機構）</vt:lpstr>
      <vt:lpstr>病院（こども）</vt:lpstr>
      <vt:lpstr>水道</vt:lpstr>
      <vt:lpstr>工業用水道</vt:lpstr>
      <vt:lpstr>観光・その他</vt:lpstr>
      <vt:lpstr>宅地造成</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2016-08-02T12:18:00Z</dcterms:modified>
</cp:coreProperties>
</file>