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216" windowHeight="7080"/>
  </bookViews>
  <sheets>
    <sheet name="解説 （県数値あり）" sheetId="1" r:id="rId1"/>
  </sheets>
  <externalReferences>
    <externalReference r:id="rId2"/>
  </externalReferences>
  <definedNames>
    <definedName name="_xlnm.Print_Area" localSheetId="0">'解説 （県数値あり）'!$B$2:$I$225</definedName>
    <definedName name="_xlnm.Print_Titles" localSheetId="0">'解説 （県数値あり）'!$2:$2</definedName>
  </definedNames>
  <calcPr calcId="145621"/>
</workbook>
</file>

<file path=xl/calcChain.xml><?xml version="1.0" encoding="utf-8"?>
<calcChain xmlns="http://schemas.openxmlformats.org/spreadsheetml/2006/main">
  <c r="I225" i="1" l="1"/>
  <c r="H225" i="1"/>
  <c r="G225" i="1"/>
  <c r="F225" i="1"/>
  <c r="E225" i="1"/>
  <c r="D225" i="1"/>
  <c r="I224" i="1"/>
  <c r="H224" i="1"/>
  <c r="G224" i="1"/>
  <c r="F224" i="1"/>
  <c r="E224" i="1"/>
  <c r="D224" i="1"/>
  <c r="I223" i="1"/>
  <c r="H223" i="1"/>
  <c r="G223" i="1"/>
  <c r="F223" i="1"/>
  <c r="E223" i="1"/>
  <c r="D223" i="1"/>
  <c r="I222" i="1"/>
  <c r="H222" i="1"/>
  <c r="G222" i="1"/>
  <c r="F222" i="1"/>
  <c r="E222" i="1"/>
  <c r="D222" i="1"/>
  <c r="I220" i="1"/>
  <c r="H220" i="1"/>
  <c r="G220" i="1"/>
  <c r="F220" i="1"/>
  <c r="E220" i="1"/>
  <c r="D220" i="1"/>
  <c r="I219" i="1"/>
  <c r="H219" i="1"/>
  <c r="G219" i="1"/>
  <c r="F219" i="1"/>
  <c r="E219" i="1"/>
  <c r="D219" i="1"/>
  <c r="I218" i="1"/>
  <c r="H218" i="1"/>
  <c r="G218" i="1"/>
  <c r="F218" i="1"/>
  <c r="E218" i="1"/>
  <c r="D218" i="1"/>
  <c r="I217" i="1"/>
  <c r="H217" i="1"/>
  <c r="G217" i="1"/>
  <c r="F217" i="1"/>
  <c r="E217" i="1"/>
  <c r="D217" i="1"/>
  <c r="I216" i="1"/>
  <c r="H216" i="1"/>
  <c r="G216" i="1"/>
  <c r="F216" i="1"/>
  <c r="E216" i="1"/>
  <c r="D216" i="1"/>
  <c r="I214" i="1"/>
  <c r="H214" i="1"/>
  <c r="G214" i="1"/>
  <c r="F214" i="1"/>
  <c r="E214" i="1"/>
  <c r="D214" i="1"/>
  <c r="I213" i="1"/>
  <c r="H213" i="1"/>
  <c r="G213" i="1"/>
  <c r="F213" i="1"/>
  <c r="E213" i="1"/>
  <c r="D213" i="1"/>
  <c r="I212" i="1"/>
  <c r="H212" i="1"/>
  <c r="G212" i="1"/>
  <c r="F212" i="1"/>
  <c r="E212" i="1"/>
  <c r="D212" i="1"/>
  <c r="I210" i="1"/>
  <c r="H210" i="1"/>
  <c r="G210" i="1"/>
  <c r="F210" i="1"/>
  <c r="E210" i="1"/>
  <c r="D210" i="1"/>
  <c r="I209" i="1"/>
  <c r="H209" i="1"/>
  <c r="G209" i="1"/>
  <c r="F209" i="1"/>
  <c r="E209" i="1"/>
  <c r="D209" i="1"/>
  <c r="I208" i="1"/>
  <c r="H208" i="1"/>
  <c r="G208" i="1"/>
  <c r="F208" i="1"/>
  <c r="E208" i="1"/>
  <c r="D208" i="1"/>
  <c r="I207" i="1"/>
  <c r="H207" i="1"/>
  <c r="G207" i="1"/>
  <c r="F207" i="1"/>
  <c r="E207" i="1"/>
  <c r="D207" i="1"/>
  <c r="I205" i="1"/>
  <c r="H205" i="1"/>
  <c r="G205" i="1"/>
  <c r="F205" i="1"/>
  <c r="E205" i="1"/>
  <c r="D205" i="1"/>
  <c r="I204" i="1"/>
  <c r="H204" i="1"/>
  <c r="G204" i="1"/>
  <c r="F204" i="1"/>
  <c r="E204" i="1"/>
  <c r="D204" i="1"/>
  <c r="I203" i="1"/>
  <c r="H203" i="1"/>
  <c r="G203" i="1"/>
  <c r="F203" i="1"/>
  <c r="E203" i="1"/>
  <c r="D203" i="1"/>
  <c r="I202" i="1"/>
  <c r="H202" i="1"/>
  <c r="G202" i="1"/>
  <c r="F202" i="1"/>
  <c r="E202" i="1"/>
  <c r="D202" i="1"/>
  <c r="I201" i="1"/>
  <c r="H201" i="1"/>
  <c r="G201" i="1"/>
  <c r="F201" i="1"/>
  <c r="E201" i="1"/>
  <c r="D201" i="1"/>
  <c r="I199" i="1"/>
  <c r="H199" i="1"/>
  <c r="G199" i="1"/>
  <c r="F199" i="1"/>
  <c r="E199" i="1"/>
  <c r="D199" i="1"/>
  <c r="I198" i="1"/>
  <c r="H198" i="1"/>
  <c r="G198" i="1"/>
  <c r="F198" i="1"/>
  <c r="E198" i="1"/>
  <c r="D198" i="1"/>
  <c r="I197" i="1"/>
  <c r="H197" i="1"/>
  <c r="G197" i="1"/>
  <c r="F197" i="1"/>
  <c r="E197" i="1"/>
  <c r="D197" i="1"/>
  <c r="I196" i="1"/>
  <c r="H196" i="1"/>
  <c r="G196" i="1"/>
  <c r="F196" i="1"/>
  <c r="E196" i="1"/>
  <c r="D196" i="1"/>
  <c r="I195" i="1"/>
  <c r="H195" i="1"/>
  <c r="G195" i="1"/>
  <c r="F195" i="1"/>
  <c r="E195" i="1"/>
  <c r="D195" i="1"/>
  <c r="I193" i="1"/>
  <c r="H193" i="1"/>
  <c r="G193" i="1"/>
  <c r="F193" i="1"/>
  <c r="E193" i="1"/>
  <c r="D193" i="1"/>
  <c r="I190" i="1"/>
  <c r="H190" i="1"/>
  <c r="G190" i="1"/>
  <c r="F190" i="1"/>
  <c r="E190" i="1"/>
  <c r="D190" i="1"/>
  <c r="I189" i="1"/>
  <c r="H189" i="1"/>
  <c r="G189" i="1"/>
  <c r="F189" i="1"/>
  <c r="E189" i="1"/>
  <c r="D189" i="1"/>
  <c r="I188" i="1"/>
  <c r="H188" i="1"/>
  <c r="G188" i="1"/>
  <c r="F188" i="1"/>
  <c r="E188" i="1"/>
  <c r="D188" i="1"/>
  <c r="I187" i="1"/>
  <c r="H187" i="1"/>
  <c r="G187" i="1"/>
  <c r="F187" i="1"/>
  <c r="E187" i="1"/>
  <c r="D187" i="1"/>
  <c r="I186" i="1"/>
  <c r="H186" i="1"/>
  <c r="G186" i="1"/>
  <c r="F186" i="1"/>
  <c r="E186" i="1"/>
  <c r="D186" i="1"/>
  <c r="I185" i="1"/>
  <c r="H185" i="1"/>
  <c r="G185" i="1"/>
  <c r="F185" i="1"/>
  <c r="E185" i="1"/>
  <c r="D185" i="1"/>
  <c r="I183" i="1"/>
  <c r="H183" i="1"/>
  <c r="G183" i="1"/>
  <c r="F183" i="1"/>
  <c r="E183" i="1"/>
  <c r="D183" i="1"/>
  <c r="I182" i="1"/>
  <c r="H182" i="1"/>
  <c r="G182" i="1"/>
  <c r="F182" i="1"/>
  <c r="E182" i="1"/>
  <c r="D182" i="1"/>
  <c r="I181" i="1"/>
  <c r="H181" i="1"/>
  <c r="G181" i="1"/>
  <c r="F181" i="1"/>
  <c r="E181" i="1"/>
  <c r="D181" i="1"/>
  <c r="I180" i="1"/>
  <c r="H180" i="1"/>
  <c r="G180" i="1"/>
  <c r="F180" i="1"/>
  <c r="E180" i="1"/>
  <c r="D180" i="1"/>
  <c r="I178" i="1"/>
  <c r="H178" i="1"/>
  <c r="G178" i="1"/>
  <c r="F178" i="1"/>
  <c r="E178" i="1"/>
  <c r="D178" i="1"/>
  <c r="I177" i="1"/>
  <c r="H177" i="1"/>
  <c r="G177" i="1"/>
  <c r="F177" i="1"/>
  <c r="E177" i="1"/>
  <c r="D177" i="1"/>
  <c r="I176" i="1"/>
  <c r="H176" i="1"/>
  <c r="G176" i="1"/>
  <c r="F176" i="1"/>
  <c r="E176" i="1"/>
  <c r="D176" i="1"/>
  <c r="I175" i="1"/>
  <c r="H175" i="1"/>
  <c r="G175" i="1"/>
  <c r="F175" i="1"/>
  <c r="E175" i="1"/>
  <c r="D175" i="1"/>
  <c r="I174" i="1"/>
  <c r="H174" i="1"/>
  <c r="G174" i="1"/>
  <c r="F174" i="1"/>
  <c r="E174" i="1"/>
  <c r="D174" i="1"/>
  <c r="I172" i="1"/>
  <c r="H172" i="1"/>
  <c r="G172" i="1"/>
  <c r="F172" i="1"/>
  <c r="E172" i="1"/>
  <c r="D172" i="1"/>
  <c r="I169" i="1"/>
  <c r="H169" i="1"/>
  <c r="G169" i="1"/>
  <c r="F169" i="1"/>
  <c r="E169" i="1"/>
  <c r="D169" i="1"/>
  <c r="I168" i="1"/>
  <c r="H168" i="1"/>
  <c r="G168" i="1"/>
  <c r="F168" i="1"/>
  <c r="E168" i="1"/>
  <c r="D168" i="1"/>
  <c r="I167" i="1"/>
  <c r="H167" i="1"/>
  <c r="G167" i="1"/>
  <c r="F167" i="1"/>
  <c r="E167" i="1"/>
  <c r="D167" i="1"/>
  <c r="I166" i="1"/>
  <c r="H166" i="1"/>
  <c r="G166" i="1"/>
  <c r="F166" i="1"/>
  <c r="E166" i="1"/>
  <c r="D166" i="1"/>
  <c r="I164" i="1"/>
  <c r="H164" i="1"/>
  <c r="G164" i="1"/>
  <c r="F164" i="1"/>
  <c r="E164" i="1"/>
  <c r="D164" i="1"/>
  <c r="I163" i="1"/>
  <c r="H163" i="1"/>
  <c r="G163" i="1"/>
  <c r="F163" i="1"/>
  <c r="E163" i="1"/>
  <c r="D163" i="1"/>
  <c r="I162" i="1"/>
  <c r="H162" i="1"/>
  <c r="G162" i="1"/>
  <c r="F162" i="1"/>
  <c r="E162" i="1"/>
  <c r="D162" i="1"/>
  <c r="I161" i="1"/>
  <c r="H161" i="1"/>
  <c r="G161" i="1"/>
  <c r="F161" i="1"/>
  <c r="E161" i="1"/>
  <c r="D161" i="1"/>
  <c r="I160" i="1"/>
  <c r="H160" i="1"/>
  <c r="G160" i="1"/>
  <c r="F160" i="1"/>
  <c r="E160" i="1"/>
  <c r="D160" i="1"/>
  <c r="I158" i="1"/>
  <c r="H158" i="1"/>
  <c r="G158" i="1"/>
  <c r="F158" i="1"/>
  <c r="E158" i="1"/>
  <c r="D158" i="1"/>
  <c r="I157" i="1"/>
  <c r="H157" i="1"/>
  <c r="G157" i="1"/>
  <c r="F157" i="1"/>
  <c r="E157" i="1"/>
  <c r="D157" i="1"/>
  <c r="I156" i="1"/>
  <c r="H156" i="1"/>
  <c r="G156" i="1"/>
  <c r="F156" i="1"/>
  <c r="E156" i="1"/>
  <c r="D156" i="1"/>
  <c r="I155" i="1"/>
  <c r="H155" i="1"/>
  <c r="G155" i="1"/>
  <c r="F155" i="1"/>
  <c r="E155" i="1"/>
  <c r="D155" i="1"/>
  <c r="I154" i="1"/>
  <c r="H154" i="1"/>
  <c r="G154" i="1"/>
  <c r="F154" i="1"/>
  <c r="E154" i="1"/>
  <c r="D154" i="1"/>
  <c r="I153" i="1"/>
  <c r="H153" i="1"/>
  <c r="G153" i="1"/>
  <c r="F153" i="1"/>
  <c r="E153" i="1"/>
  <c r="D153" i="1"/>
  <c r="I151" i="1"/>
  <c r="H151" i="1"/>
  <c r="G151" i="1"/>
  <c r="F151" i="1"/>
  <c r="E151" i="1"/>
  <c r="D151" i="1"/>
  <c r="I150" i="1"/>
  <c r="H150" i="1"/>
  <c r="G150" i="1"/>
  <c r="F150" i="1"/>
  <c r="E150" i="1"/>
  <c r="D150" i="1"/>
  <c r="I149" i="1"/>
  <c r="H149" i="1"/>
  <c r="G149" i="1"/>
  <c r="F149" i="1"/>
  <c r="E149" i="1"/>
  <c r="D149" i="1"/>
  <c r="I148" i="1"/>
  <c r="H148" i="1"/>
  <c r="G148" i="1"/>
  <c r="F148" i="1"/>
  <c r="E148" i="1"/>
  <c r="D148" i="1"/>
  <c r="I146" i="1"/>
  <c r="H146" i="1"/>
  <c r="G146" i="1"/>
  <c r="F146" i="1"/>
  <c r="E146" i="1"/>
  <c r="D146" i="1"/>
  <c r="I143" i="1"/>
  <c r="H143" i="1"/>
  <c r="G143" i="1"/>
  <c r="F143" i="1"/>
  <c r="E143" i="1"/>
  <c r="D143" i="1"/>
  <c r="I140" i="1"/>
  <c r="H140" i="1"/>
  <c r="G140" i="1"/>
  <c r="F140" i="1"/>
  <c r="E140" i="1"/>
  <c r="D140" i="1"/>
  <c r="I137" i="1"/>
  <c r="H137" i="1"/>
  <c r="G137" i="1"/>
  <c r="F137" i="1"/>
  <c r="E137" i="1"/>
  <c r="D137" i="1"/>
  <c r="I134" i="1"/>
  <c r="H134" i="1"/>
  <c r="G134" i="1"/>
  <c r="F134" i="1"/>
  <c r="E134" i="1"/>
  <c r="D134" i="1"/>
  <c r="I131" i="1"/>
  <c r="H131" i="1"/>
  <c r="G131" i="1"/>
  <c r="F131" i="1"/>
  <c r="E131" i="1"/>
  <c r="D131" i="1"/>
  <c r="I128" i="1"/>
  <c r="H128" i="1"/>
  <c r="G128" i="1"/>
  <c r="F128" i="1"/>
  <c r="E128" i="1"/>
  <c r="D128" i="1"/>
  <c r="I127" i="1"/>
  <c r="H127" i="1"/>
  <c r="G127" i="1"/>
  <c r="F127" i="1"/>
  <c r="E127" i="1"/>
  <c r="D127" i="1"/>
  <c r="I126" i="1"/>
  <c r="H126" i="1"/>
  <c r="G126" i="1"/>
  <c r="F126" i="1"/>
  <c r="E126" i="1"/>
  <c r="D126" i="1"/>
  <c r="I125" i="1"/>
  <c r="H125" i="1"/>
  <c r="G125" i="1"/>
  <c r="F125" i="1"/>
  <c r="E125" i="1"/>
  <c r="D125" i="1"/>
  <c r="I124" i="1"/>
  <c r="H124" i="1"/>
  <c r="G124" i="1"/>
  <c r="F124" i="1"/>
  <c r="E124" i="1"/>
  <c r="D124" i="1"/>
  <c r="I122" i="1"/>
  <c r="H122" i="1"/>
  <c r="G122" i="1"/>
  <c r="F122" i="1"/>
  <c r="E122" i="1"/>
  <c r="D122" i="1"/>
  <c r="I119" i="1"/>
  <c r="H119" i="1"/>
  <c r="G119" i="1"/>
  <c r="F119" i="1"/>
  <c r="E119" i="1"/>
  <c r="D119" i="1"/>
  <c r="I116" i="1"/>
  <c r="H116" i="1"/>
  <c r="G116" i="1"/>
  <c r="F116" i="1"/>
  <c r="E116" i="1"/>
  <c r="D116" i="1"/>
  <c r="I113" i="1"/>
  <c r="H113" i="1"/>
  <c r="G113" i="1"/>
  <c r="F113" i="1"/>
  <c r="E113" i="1"/>
  <c r="D113" i="1"/>
  <c r="I112" i="1"/>
  <c r="H112" i="1"/>
  <c r="G112" i="1"/>
  <c r="F112" i="1"/>
  <c r="E112" i="1"/>
  <c r="D112" i="1"/>
  <c r="I111" i="1"/>
  <c r="H111" i="1"/>
  <c r="G111" i="1"/>
  <c r="F111" i="1"/>
  <c r="E111" i="1"/>
  <c r="D111" i="1"/>
  <c r="I110" i="1"/>
  <c r="H110" i="1"/>
  <c r="G110" i="1"/>
  <c r="F110" i="1"/>
  <c r="E110" i="1"/>
  <c r="D110" i="1"/>
  <c r="I109" i="1"/>
  <c r="H109" i="1"/>
  <c r="G109" i="1"/>
  <c r="F109" i="1"/>
  <c r="E109" i="1"/>
  <c r="D109" i="1"/>
  <c r="I107" i="1"/>
  <c r="H107" i="1"/>
  <c r="G107" i="1"/>
  <c r="F107" i="1"/>
  <c r="E107" i="1"/>
  <c r="D107" i="1"/>
  <c r="I106" i="1"/>
  <c r="H106" i="1"/>
  <c r="G106" i="1"/>
  <c r="F106" i="1"/>
  <c r="E106" i="1"/>
  <c r="D106" i="1"/>
  <c r="I105" i="1"/>
  <c r="H105" i="1"/>
  <c r="G105" i="1"/>
  <c r="F105" i="1"/>
  <c r="E105" i="1"/>
  <c r="D105" i="1"/>
  <c r="I104" i="1"/>
  <c r="H104" i="1"/>
  <c r="G104" i="1"/>
  <c r="F104" i="1"/>
  <c r="E104" i="1"/>
  <c r="D104" i="1"/>
  <c r="I103" i="1"/>
  <c r="H103" i="1"/>
  <c r="G103" i="1"/>
  <c r="F103" i="1"/>
  <c r="E103" i="1"/>
  <c r="D103" i="1"/>
  <c r="I101" i="1"/>
  <c r="H101" i="1"/>
  <c r="G101" i="1"/>
  <c r="F101" i="1"/>
  <c r="E101" i="1"/>
  <c r="D101" i="1"/>
  <c r="I100" i="1"/>
  <c r="H100" i="1"/>
  <c r="G100" i="1"/>
  <c r="F100" i="1"/>
  <c r="E100" i="1"/>
  <c r="D100" i="1"/>
  <c r="I99" i="1"/>
  <c r="H99" i="1"/>
  <c r="G99" i="1"/>
  <c r="F99" i="1"/>
  <c r="E99" i="1"/>
  <c r="D99" i="1"/>
  <c r="I98" i="1"/>
  <c r="H98" i="1"/>
  <c r="G98" i="1"/>
  <c r="F98" i="1"/>
  <c r="E98" i="1"/>
  <c r="D98" i="1"/>
  <c r="I97" i="1"/>
  <c r="H97" i="1"/>
  <c r="G97" i="1"/>
  <c r="F97" i="1"/>
  <c r="E97" i="1"/>
  <c r="D97" i="1"/>
  <c r="I95" i="1"/>
  <c r="H95" i="1"/>
  <c r="G95" i="1"/>
  <c r="F95" i="1"/>
  <c r="E95" i="1"/>
  <c r="D95" i="1"/>
  <c r="I94" i="1"/>
  <c r="H94" i="1"/>
  <c r="G94" i="1"/>
  <c r="F94" i="1"/>
  <c r="E94" i="1"/>
  <c r="D94" i="1"/>
  <c r="I93" i="1"/>
  <c r="H93" i="1"/>
  <c r="G93" i="1"/>
  <c r="F93" i="1"/>
  <c r="E93" i="1"/>
  <c r="D93" i="1"/>
  <c r="I91" i="1"/>
  <c r="H91" i="1"/>
  <c r="G91" i="1"/>
  <c r="F91" i="1"/>
  <c r="E91" i="1"/>
  <c r="D91" i="1"/>
  <c r="I90" i="1"/>
  <c r="H90" i="1"/>
  <c r="G90" i="1"/>
  <c r="F90" i="1"/>
  <c r="E90" i="1"/>
  <c r="D90" i="1"/>
  <c r="I89" i="1"/>
  <c r="H89" i="1"/>
  <c r="G89" i="1"/>
  <c r="F89" i="1"/>
  <c r="E89" i="1"/>
  <c r="D89" i="1"/>
  <c r="I87" i="1"/>
  <c r="H87" i="1"/>
  <c r="G87" i="1"/>
  <c r="F87" i="1"/>
  <c r="E87" i="1"/>
  <c r="D87" i="1"/>
  <c r="I86" i="1"/>
  <c r="H86" i="1"/>
  <c r="G86" i="1"/>
  <c r="F86" i="1"/>
  <c r="E86" i="1"/>
  <c r="D86" i="1"/>
  <c r="I85" i="1"/>
  <c r="H85" i="1"/>
  <c r="G85" i="1"/>
  <c r="F85" i="1"/>
  <c r="E85" i="1"/>
  <c r="D85" i="1"/>
  <c r="I84" i="1"/>
  <c r="H84" i="1"/>
  <c r="G84" i="1"/>
  <c r="F84" i="1"/>
  <c r="E84" i="1"/>
  <c r="D84" i="1"/>
  <c r="I83" i="1"/>
  <c r="H83" i="1"/>
  <c r="G83" i="1"/>
  <c r="F83" i="1"/>
  <c r="E83" i="1"/>
  <c r="D83" i="1"/>
  <c r="I81" i="1"/>
  <c r="H81" i="1"/>
  <c r="G81" i="1"/>
  <c r="F81" i="1"/>
  <c r="E81" i="1"/>
  <c r="D81" i="1"/>
  <c r="I80" i="1"/>
  <c r="H80" i="1"/>
  <c r="G80" i="1"/>
  <c r="F80" i="1"/>
  <c r="E80" i="1"/>
  <c r="D80" i="1"/>
  <c r="I79" i="1"/>
  <c r="H79" i="1"/>
  <c r="G79" i="1"/>
  <c r="F79" i="1"/>
  <c r="E79" i="1"/>
  <c r="D79" i="1"/>
  <c r="I78" i="1"/>
  <c r="H78" i="1"/>
  <c r="G78" i="1"/>
  <c r="F78" i="1"/>
  <c r="E78" i="1"/>
  <c r="D78" i="1"/>
  <c r="I76" i="1"/>
  <c r="H76" i="1"/>
  <c r="G76" i="1"/>
  <c r="F76" i="1"/>
  <c r="E76" i="1"/>
  <c r="D76" i="1"/>
  <c r="I75" i="1"/>
  <c r="H75" i="1"/>
  <c r="G75" i="1"/>
  <c r="F75" i="1"/>
  <c r="E75" i="1"/>
  <c r="D75" i="1"/>
  <c r="I74" i="1"/>
  <c r="H74" i="1"/>
  <c r="G74" i="1"/>
  <c r="F74" i="1"/>
  <c r="E74" i="1"/>
  <c r="D74" i="1"/>
  <c r="I73" i="1"/>
  <c r="H73" i="1"/>
  <c r="G73" i="1"/>
  <c r="F73" i="1"/>
  <c r="E73" i="1"/>
  <c r="D73" i="1"/>
  <c r="I72" i="1"/>
  <c r="H72" i="1"/>
  <c r="G72" i="1"/>
  <c r="F72" i="1"/>
  <c r="E72" i="1"/>
  <c r="D72" i="1"/>
  <c r="I70" i="1"/>
  <c r="H70" i="1"/>
  <c r="G70" i="1"/>
  <c r="F70" i="1"/>
  <c r="E70" i="1"/>
  <c r="D70" i="1"/>
  <c r="I67" i="1"/>
  <c r="H67" i="1"/>
  <c r="G67" i="1"/>
  <c r="F67" i="1"/>
  <c r="E67" i="1"/>
  <c r="D67" i="1"/>
  <c r="I64" i="1"/>
  <c r="H64" i="1"/>
  <c r="G64" i="1"/>
  <c r="F64" i="1"/>
  <c r="E64" i="1"/>
  <c r="D64" i="1"/>
  <c r="I61" i="1"/>
  <c r="H61" i="1"/>
  <c r="G61" i="1"/>
  <c r="F61" i="1"/>
  <c r="E61" i="1"/>
  <c r="D61" i="1"/>
  <c r="I58" i="1"/>
  <c r="H58" i="1"/>
  <c r="G58" i="1"/>
  <c r="F58" i="1"/>
  <c r="E58" i="1"/>
  <c r="D58" i="1"/>
  <c r="I55" i="1"/>
  <c r="H55" i="1"/>
  <c r="G55" i="1"/>
  <c r="F55" i="1"/>
  <c r="E55" i="1"/>
  <c r="D55" i="1"/>
  <c r="I52" i="1"/>
  <c r="H52" i="1"/>
  <c r="G52" i="1"/>
  <c r="F52" i="1"/>
  <c r="E52" i="1"/>
  <c r="D52" i="1"/>
  <c r="I51" i="1"/>
  <c r="H51" i="1"/>
  <c r="G51" i="1"/>
  <c r="F51" i="1"/>
  <c r="E51" i="1"/>
  <c r="D51" i="1"/>
  <c r="I50" i="1"/>
  <c r="H50" i="1"/>
  <c r="G50" i="1"/>
  <c r="F50" i="1"/>
  <c r="E50" i="1"/>
  <c r="D50" i="1"/>
  <c r="I49" i="1"/>
  <c r="H49" i="1"/>
  <c r="G49" i="1"/>
  <c r="F49" i="1"/>
  <c r="E49" i="1"/>
  <c r="D49" i="1"/>
  <c r="I48" i="1"/>
  <c r="H48" i="1"/>
  <c r="G48" i="1"/>
  <c r="F48" i="1"/>
  <c r="E48" i="1"/>
  <c r="D48" i="1"/>
  <c r="I47" i="1"/>
  <c r="H47" i="1"/>
  <c r="G47" i="1"/>
  <c r="F47" i="1"/>
  <c r="E47" i="1"/>
  <c r="D47"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3" i="1"/>
  <c r="H33" i="1"/>
  <c r="G33" i="1"/>
  <c r="F33" i="1"/>
  <c r="E33" i="1"/>
  <c r="D33" i="1"/>
  <c r="I32" i="1"/>
  <c r="H32" i="1"/>
  <c r="G32" i="1"/>
  <c r="F32" i="1"/>
  <c r="E32" i="1"/>
  <c r="D32" i="1"/>
  <c r="I31" i="1"/>
  <c r="H31" i="1"/>
  <c r="G31" i="1"/>
  <c r="F31" i="1"/>
  <c r="E31" i="1"/>
  <c r="D31" i="1"/>
  <c r="I30" i="1"/>
  <c r="H30" i="1"/>
  <c r="G30" i="1"/>
  <c r="F30" i="1"/>
  <c r="E30" i="1"/>
  <c r="D30" i="1"/>
  <c r="I28" i="1"/>
  <c r="H28" i="1"/>
  <c r="G28" i="1"/>
  <c r="F28" i="1"/>
  <c r="E28" i="1"/>
  <c r="D28" i="1"/>
  <c r="I27" i="1"/>
  <c r="H27" i="1"/>
  <c r="G27" i="1"/>
  <c r="F27" i="1"/>
  <c r="E27" i="1"/>
  <c r="D27" i="1"/>
  <c r="I26" i="1"/>
  <c r="H26" i="1"/>
  <c r="G26" i="1"/>
  <c r="F26" i="1"/>
  <c r="E26" i="1"/>
  <c r="D26" i="1"/>
  <c r="I25" i="1"/>
  <c r="H25" i="1"/>
  <c r="G25" i="1"/>
  <c r="F25" i="1"/>
  <c r="E25" i="1"/>
  <c r="D25" i="1"/>
  <c r="I24" i="1"/>
  <c r="H24" i="1"/>
  <c r="G24" i="1"/>
  <c r="F24" i="1"/>
  <c r="E24" i="1"/>
  <c r="D24" i="1"/>
  <c r="I22" i="1"/>
  <c r="H22" i="1"/>
  <c r="G22" i="1"/>
  <c r="F22" i="1"/>
  <c r="E22" i="1"/>
  <c r="D22" i="1"/>
  <c r="I21" i="1"/>
  <c r="H21" i="1"/>
  <c r="G21" i="1"/>
  <c r="F21" i="1"/>
  <c r="E21" i="1"/>
  <c r="D21" i="1"/>
  <c r="I20" i="1"/>
  <c r="H20" i="1"/>
  <c r="G20" i="1"/>
  <c r="F20" i="1"/>
  <c r="E20" i="1"/>
  <c r="D20"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3" i="1"/>
  <c r="H13" i="1"/>
  <c r="G13" i="1"/>
  <c r="F13" i="1"/>
  <c r="E13" i="1"/>
  <c r="D13" i="1"/>
  <c r="I11" i="1"/>
  <c r="H11" i="1"/>
  <c r="G11" i="1"/>
  <c r="F11" i="1"/>
  <c r="E11" i="1"/>
  <c r="D11" i="1"/>
  <c r="I10" i="1"/>
  <c r="H10" i="1"/>
  <c r="G10" i="1"/>
  <c r="F10" i="1"/>
  <c r="E10" i="1"/>
  <c r="D10" i="1"/>
  <c r="I9" i="1"/>
  <c r="H9" i="1"/>
  <c r="G9" i="1"/>
  <c r="F9" i="1"/>
  <c r="E9" i="1"/>
  <c r="D9" i="1"/>
  <c r="I8" i="1"/>
  <c r="H8" i="1"/>
  <c r="G8" i="1"/>
  <c r="F8" i="1"/>
  <c r="E8" i="1"/>
  <c r="D8" i="1"/>
  <c r="I7" i="1"/>
  <c r="H7" i="1"/>
  <c r="G7" i="1"/>
  <c r="F7" i="1"/>
  <c r="E7" i="1"/>
  <c r="D7" i="1"/>
  <c r="I6" i="1"/>
  <c r="H6" i="1"/>
  <c r="G6" i="1"/>
  <c r="F6" i="1"/>
  <c r="E6" i="1"/>
  <c r="D6" i="1"/>
  <c r="I4" i="1"/>
  <c r="H4" i="1"/>
  <c r="G4" i="1"/>
  <c r="F4" i="1"/>
  <c r="E4" i="1"/>
  <c r="D4" i="1"/>
  <c r="I3" i="1"/>
  <c r="H3" i="1"/>
  <c r="G3" i="1"/>
  <c r="F3" i="1"/>
  <c r="E3" i="1"/>
  <c r="D3" i="1"/>
</calcChain>
</file>

<file path=xl/sharedStrings.xml><?xml version="1.0" encoding="utf-8"?>
<sst xmlns="http://schemas.openxmlformats.org/spreadsheetml/2006/main" count="183" uniqueCount="183">
  <si>
    <t>事業者名</t>
    <phoneticPr fontId="4"/>
  </si>
  <si>
    <t>行政指針の普及目標の対象となる放送番組（時間）</t>
    <phoneticPr fontId="4"/>
  </si>
  <si>
    <t>行政指針の普及目標の対象となる放送番組のうち解説番組（時間）</t>
    <rPh sb="22" eb="24">
      <t>カイセツ</t>
    </rPh>
    <phoneticPr fontId="4"/>
  </si>
  <si>
    <t>行政指針の普及目標の対象となる放送番組における解説番組の割合</t>
    <rPh sb="23" eb="25">
      <t>カイセツ</t>
    </rPh>
    <phoneticPr fontId="4"/>
  </si>
  <si>
    <t>総放送時間</t>
    <phoneticPr fontId="4"/>
  </si>
  <si>
    <t>総放送時間のうち解説放送時間</t>
    <rPh sb="8" eb="10">
      <t>カイセツ</t>
    </rPh>
    <phoneticPr fontId="4"/>
  </si>
  <si>
    <t>総放送時間に占める解説放送時間の割合</t>
    <rPh sb="9" eb="11">
      <t>カイセツ</t>
    </rPh>
    <phoneticPr fontId="4"/>
  </si>
  <si>
    <t>日本放送協会（総合）</t>
  </si>
  <si>
    <t>日本放送協会（教育）</t>
  </si>
  <si>
    <t>北海道</t>
    <rPh sb="0" eb="3">
      <t>ホッカイドウ</t>
    </rPh>
    <phoneticPr fontId="8"/>
  </si>
  <si>
    <t>北海道放送(株)</t>
  </si>
  <si>
    <t>札幌テレビ放送(株)</t>
  </si>
  <si>
    <t>北海道テレビ放送(株)</t>
  </si>
  <si>
    <t>北海道文化放送(株)</t>
  </si>
  <si>
    <t>(株)テレビ北海道</t>
  </si>
  <si>
    <t>青森県</t>
    <rPh sb="0" eb="3">
      <t>アオモリケン</t>
    </rPh>
    <phoneticPr fontId="8"/>
  </si>
  <si>
    <t>青森放送(株)</t>
  </si>
  <si>
    <t>(株)青森テレビ</t>
  </si>
  <si>
    <t>青森朝日放送(株)</t>
  </si>
  <si>
    <t>岩手県</t>
    <rPh sb="0" eb="3">
      <t>イワテケン</t>
    </rPh>
    <phoneticPr fontId="8"/>
  </si>
  <si>
    <t>(株)アイビーシー岩手放送</t>
  </si>
  <si>
    <t>(株)テレビ岩手</t>
  </si>
  <si>
    <t>(株)岩手めんこいテレビ</t>
  </si>
  <si>
    <t>(株)岩手朝日テレビ</t>
  </si>
  <si>
    <t>宮城県</t>
    <rPh sb="0" eb="3">
      <t>ミヤギケン</t>
    </rPh>
    <phoneticPr fontId="8"/>
  </si>
  <si>
    <t>東北放送(株)</t>
  </si>
  <si>
    <t>(株)仙台放送</t>
  </si>
  <si>
    <t>(株)宮城テレビ放送</t>
  </si>
  <si>
    <t>(株)東日本放送</t>
  </si>
  <si>
    <t>秋田県</t>
    <rPh sb="0" eb="3">
      <t>アキタケン</t>
    </rPh>
    <phoneticPr fontId="8"/>
  </si>
  <si>
    <t>(株)秋田放送</t>
  </si>
  <si>
    <t>秋田テレビ(株)</t>
  </si>
  <si>
    <t>秋田朝日放送(株)</t>
  </si>
  <si>
    <t>山形県</t>
    <rPh sb="0" eb="3">
      <t>ヤマガタケン</t>
    </rPh>
    <phoneticPr fontId="8"/>
  </si>
  <si>
    <t>山形放送(株)</t>
  </si>
  <si>
    <t>(株)山形テレビ</t>
  </si>
  <si>
    <t>(株)テレビユー山形</t>
  </si>
  <si>
    <t>(株)さくらんぼテレビジョン</t>
  </si>
  <si>
    <t>福島県</t>
    <rPh sb="0" eb="3">
      <t>フクシマケン</t>
    </rPh>
    <phoneticPr fontId="8"/>
  </si>
  <si>
    <t>福島テレビ(株)</t>
  </si>
  <si>
    <t>(株)福島中央テレビ</t>
  </si>
  <si>
    <t>(株)福島放送</t>
  </si>
  <si>
    <t>(株)テレビユー福島</t>
  </si>
  <si>
    <t>関東広域圏</t>
    <rPh sb="0" eb="2">
      <t>カントウ</t>
    </rPh>
    <rPh sb="2" eb="4">
      <t>コウイキ</t>
    </rPh>
    <rPh sb="4" eb="5">
      <t>ケン</t>
    </rPh>
    <phoneticPr fontId="8"/>
  </si>
  <si>
    <t>日本テレビ放送網(株)</t>
  </si>
  <si>
    <t>(株)ＴＢＳテレビ</t>
  </si>
  <si>
    <t>(株)テレビ朝日</t>
  </si>
  <si>
    <t>(株)フジテレビジョン</t>
  </si>
  <si>
    <t>(株)テレビ東京</t>
  </si>
  <si>
    <t>栃木県</t>
    <rPh sb="0" eb="3">
      <t>トチギケン</t>
    </rPh>
    <phoneticPr fontId="8"/>
  </si>
  <si>
    <t>(株)とちぎテレビ</t>
    <phoneticPr fontId="8"/>
  </si>
  <si>
    <t>群馬県</t>
    <rPh sb="0" eb="3">
      <t>グンマケン</t>
    </rPh>
    <phoneticPr fontId="8"/>
  </si>
  <si>
    <t>群馬テレビ(株)</t>
    <rPh sb="0" eb="2">
      <t>グンマ</t>
    </rPh>
    <phoneticPr fontId="8"/>
  </si>
  <si>
    <t>埼玉県</t>
    <rPh sb="0" eb="3">
      <t>サイタマケン</t>
    </rPh>
    <phoneticPr fontId="8"/>
  </si>
  <si>
    <t>(株)テレビ埼玉</t>
    <rPh sb="6" eb="8">
      <t>サイタマ</t>
    </rPh>
    <phoneticPr fontId="8"/>
  </si>
  <si>
    <t>千葉県</t>
    <rPh sb="0" eb="2">
      <t>チバ</t>
    </rPh>
    <rPh sb="2" eb="3">
      <t>ケン</t>
    </rPh>
    <phoneticPr fontId="8"/>
  </si>
  <si>
    <t>千葉テレビ放送(株)</t>
    <rPh sb="0" eb="2">
      <t>チバ</t>
    </rPh>
    <rPh sb="5" eb="7">
      <t>ホウソウ</t>
    </rPh>
    <phoneticPr fontId="8"/>
  </si>
  <si>
    <t>東京都</t>
    <rPh sb="0" eb="3">
      <t>トウキョウト</t>
    </rPh>
    <phoneticPr fontId="8"/>
  </si>
  <si>
    <t>東京メトロポリタンテレビジョン(株)</t>
    <rPh sb="0" eb="2">
      <t>トウキョウ</t>
    </rPh>
    <phoneticPr fontId="8"/>
  </si>
  <si>
    <t>神奈川県</t>
    <rPh sb="0" eb="4">
      <t>カナガワケン</t>
    </rPh>
    <phoneticPr fontId="8"/>
  </si>
  <si>
    <t>(株)テレビ神奈川</t>
    <rPh sb="6" eb="9">
      <t>カナガワ</t>
    </rPh>
    <phoneticPr fontId="8"/>
  </si>
  <si>
    <t>新潟県</t>
    <rPh sb="0" eb="3">
      <t>ニイガタケン</t>
    </rPh>
    <phoneticPr fontId="8"/>
  </si>
  <si>
    <t>(株)新潟放送</t>
  </si>
  <si>
    <t>(株)新潟総合テレビ</t>
  </si>
  <si>
    <t>(株)テレビ新潟放送網</t>
  </si>
  <si>
    <t>(株)新潟テレビ２１</t>
  </si>
  <si>
    <t>富山県</t>
    <rPh sb="0" eb="3">
      <t>トヤマケン</t>
    </rPh>
    <phoneticPr fontId="8"/>
  </si>
  <si>
    <t>北日本放送(株)</t>
  </si>
  <si>
    <t>富山テレビ放送(株)</t>
  </si>
  <si>
    <t>(株)チューリップテレビ</t>
  </si>
  <si>
    <t>石川県</t>
    <rPh sb="0" eb="3">
      <t>イシカワケン</t>
    </rPh>
    <phoneticPr fontId="8"/>
  </si>
  <si>
    <t>北陸放送(株)</t>
  </si>
  <si>
    <t>石川テレビ放送(株)</t>
    <phoneticPr fontId="4"/>
  </si>
  <si>
    <t>(株)テレビ金沢</t>
  </si>
  <si>
    <t>北陸朝日放送(株)</t>
  </si>
  <si>
    <t>福井県</t>
    <rPh sb="0" eb="3">
      <t>フクイケン</t>
    </rPh>
    <phoneticPr fontId="8"/>
  </si>
  <si>
    <t>福井放送(株)</t>
  </si>
  <si>
    <t>福井テレビジョン放送(株)</t>
  </si>
  <si>
    <t>山梨県</t>
    <rPh sb="0" eb="3">
      <t>ヤマナシケン</t>
    </rPh>
    <phoneticPr fontId="8"/>
  </si>
  <si>
    <t>(株)山梨放送</t>
  </si>
  <si>
    <t>(株)テレビ山梨</t>
  </si>
  <si>
    <t>長野県</t>
    <rPh sb="0" eb="3">
      <t>ナガノケン</t>
    </rPh>
    <phoneticPr fontId="8"/>
  </si>
  <si>
    <t>信越放送(株)</t>
  </si>
  <si>
    <t>(株)長野放送</t>
  </si>
  <si>
    <t>(株)テレビ信州</t>
  </si>
  <si>
    <t>長野朝日放送(株)</t>
  </si>
  <si>
    <t>静岡県</t>
    <rPh sb="0" eb="3">
      <t>シズオカケン</t>
    </rPh>
    <phoneticPr fontId="8"/>
  </si>
  <si>
    <t>静岡放送(株)</t>
  </si>
  <si>
    <t>(株)テレビ静岡</t>
  </si>
  <si>
    <t>(株)静岡朝日テレビ</t>
  </si>
  <si>
    <t>(株)静岡第一テレビ</t>
  </si>
  <si>
    <t>中部広域圏</t>
    <rPh sb="0" eb="2">
      <t>チュウブ</t>
    </rPh>
    <rPh sb="2" eb="4">
      <t>コウイキ</t>
    </rPh>
    <rPh sb="4" eb="5">
      <t>ケン</t>
    </rPh>
    <phoneticPr fontId="8"/>
  </si>
  <si>
    <t>(株)ＣＢＣテレビ</t>
    <phoneticPr fontId="8"/>
  </si>
  <si>
    <t>東海テレビ放送(株)</t>
  </si>
  <si>
    <t>名古屋テレビ放送(株)</t>
  </si>
  <si>
    <t>中京テレビ放送(株)</t>
  </si>
  <si>
    <t>岐阜県</t>
    <rPh sb="0" eb="3">
      <t>ギフケン</t>
    </rPh>
    <phoneticPr fontId="8"/>
  </si>
  <si>
    <t>(株)岐阜放送</t>
    <rPh sb="0" eb="3">
      <t>カブシキガイシャ</t>
    </rPh>
    <rPh sb="3" eb="5">
      <t>ギフ</t>
    </rPh>
    <rPh sb="5" eb="7">
      <t>ホウソウ</t>
    </rPh>
    <phoneticPr fontId="8"/>
  </si>
  <si>
    <t>愛知県</t>
    <rPh sb="0" eb="3">
      <t>アイチケン</t>
    </rPh>
    <phoneticPr fontId="8"/>
  </si>
  <si>
    <t>テレビ愛知(株)</t>
  </si>
  <si>
    <t>三重県</t>
    <rPh sb="0" eb="3">
      <t>ミエケン</t>
    </rPh>
    <phoneticPr fontId="8"/>
  </si>
  <si>
    <t>三重テレビ放送(株)</t>
    <rPh sb="0" eb="2">
      <t>ミエ</t>
    </rPh>
    <rPh sb="5" eb="7">
      <t>ホウソウ</t>
    </rPh>
    <rPh sb="7" eb="10">
      <t>カブシキガイシャ</t>
    </rPh>
    <phoneticPr fontId="8"/>
  </si>
  <si>
    <t>近畿広域圏</t>
    <rPh sb="0" eb="2">
      <t>キンキ</t>
    </rPh>
    <rPh sb="2" eb="4">
      <t>コウイキ</t>
    </rPh>
    <rPh sb="4" eb="5">
      <t>ケン</t>
    </rPh>
    <phoneticPr fontId="8"/>
  </si>
  <si>
    <t>(株)毎日放送</t>
  </si>
  <si>
    <t>朝日放送(株)</t>
  </si>
  <si>
    <t>讀賣テレビ放送(株)</t>
  </si>
  <si>
    <t>関西テレビ放送(株)</t>
  </si>
  <si>
    <t>滋賀県</t>
    <rPh sb="0" eb="3">
      <t>シガケン</t>
    </rPh>
    <phoneticPr fontId="8"/>
  </si>
  <si>
    <t>びわ湖放送(株)</t>
    <rPh sb="2" eb="3">
      <t>コ</t>
    </rPh>
    <rPh sb="3" eb="5">
      <t>ホウソウ</t>
    </rPh>
    <rPh sb="5" eb="8">
      <t>カブシキガイシャ</t>
    </rPh>
    <phoneticPr fontId="8"/>
  </si>
  <si>
    <t>京都府</t>
    <rPh sb="0" eb="3">
      <t>キョウトフ</t>
    </rPh>
    <phoneticPr fontId="8"/>
  </si>
  <si>
    <t>(株)京都放送</t>
    <rPh sb="3" eb="5">
      <t>キョウト</t>
    </rPh>
    <rPh sb="5" eb="7">
      <t>ホウソウ</t>
    </rPh>
    <phoneticPr fontId="8"/>
  </si>
  <si>
    <t>大阪府</t>
    <rPh sb="0" eb="3">
      <t>オオサカフ</t>
    </rPh>
    <phoneticPr fontId="8"/>
  </si>
  <si>
    <t>テレビ大阪(株)</t>
  </si>
  <si>
    <t>兵庫県</t>
    <rPh sb="0" eb="3">
      <t>ヒョウゴケン</t>
    </rPh>
    <phoneticPr fontId="8"/>
  </si>
  <si>
    <t>(株)サンテレビジョン</t>
    <phoneticPr fontId="8"/>
  </si>
  <si>
    <t>奈良県</t>
    <rPh sb="0" eb="3">
      <t>ナラケン</t>
    </rPh>
    <phoneticPr fontId="8"/>
  </si>
  <si>
    <t>奈良テレビ放送(株)</t>
    <rPh sb="0" eb="2">
      <t>ナラ</t>
    </rPh>
    <rPh sb="5" eb="7">
      <t>ホウソウ</t>
    </rPh>
    <phoneticPr fontId="8"/>
  </si>
  <si>
    <t>和歌山県</t>
    <rPh sb="0" eb="4">
      <t>ワカヤマケン</t>
    </rPh>
    <phoneticPr fontId="8"/>
  </si>
  <si>
    <t>(株)テレビ和歌山</t>
    <rPh sb="6" eb="9">
      <t>ワカヤマ</t>
    </rPh>
    <phoneticPr fontId="8"/>
  </si>
  <si>
    <t>鳥取県・島根県</t>
    <rPh sb="0" eb="3">
      <t>トットリケン</t>
    </rPh>
    <rPh sb="4" eb="7">
      <t>シマネケン</t>
    </rPh>
    <phoneticPr fontId="8"/>
  </si>
  <si>
    <t>(株)山陰放送</t>
  </si>
  <si>
    <t>日本海テレビジョン放送(株)</t>
  </si>
  <si>
    <t>山陰中央テレビジョン放送(株)</t>
    <phoneticPr fontId="4"/>
  </si>
  <si>
    <t>岡山県・香川県</t>
    <rPh sb="0" eb="3">
      <t>オカヤマケン</t>
    </rPh>
    <rPh sb="4" eb="7">
      <t>カガワケン</t>
    </rPh>
    <phoneticPr fontId="8"/>
  </si>
  <si>
    <t>山陽放送(株)</t>
  </si>
  <si>
    <t>岡山放送(株)</t>
  </si>
  <si>
    <t>テレビせとうち(株)</t>
  </si>
  <si>
    <t>西日本放送(株)</t>
  </si>
  <si>
    <t>(株)瀬戸内海放送</t>
  </si>
  <si>
    <t>広島県</t>
    <rPh sb="0" eb="3">
      <t>ヒロシマケン</t>
    </rPh>
    <phoneticPr fontId="8"/>
  </si>
  <si>
    <t>(株)中国放送</t>
  </si>
  <si>
    <t>広島テレビ放送(株)</t>
  </si>
  <si>
    <t>(株)広島ホームテレビ</t>
  </si>
  <si>
    <t>(株)テレビ新広島</t>
  </si>
  <si>
    <t>山口県</t>
    <rPh sb="0" eb="3">
      <t>ヤマグチケン</t>
    </rPh>
    <phoneticPr fontId="8"/>
  </si>
  <si>
    <t>山口放送(株)</t>
  </si>
  <si>
    <t>テレビ山口(株)</t>
  </si>
  <si>
    <t>山口朝日放送(株)</t>
  </si>
  <si>
    <t>徳島県</t>
    <rPh sb="0" eb="3">
      <t>トクシマケン</t>
    </rPh>
    <phoneticPr fontId="8"/>
  </si>
  <si>
    <t>四国放送(株)</t>
  </si>
  <si>
    <t>愛媛県</t>
    <rPh sb="0" eb="3">
      <t>エヒメケン</t>
    </rPh>
    <phoneticPr fontId="8"/>
  </si>
  <si>
    <t>南海放送(株)</t>
  </si>
  <si>
    <t>(株)テレビ愛媛</t>
  </si>
  <si>
    <t>(株)あいテレビ</t>
  </si>
  <si>
    <t>(株)愛媛朝日テレビ</t>
  </si>
  <si>
    <t>高知県</t>
    <rPh sb="0" eb="3">
      <t>コウチケン</t>
    </rPh>
    <phoneticPr fontId="8"/>
  </si>
  <si>
    <t>(株)高知放送</t>
  </si>
  <si>
    <t>(株)テレビ高知</t>
  </si>
  <si>
    <t>高知さんさんテレビ(株)</t>
  </si>
  <si>
    <t>福岡県</t>
    <rPh sb="0" eb="3">
      <t>フクオカケン</t>
    </rPh>
    <phoneticPr fontId="8"/>
  </si>
  <si>
    <t>ＲＫＢ毎日放送(株)</t>
  </si>
  <si>
    <t>九州朝日放送(株)</t>
  </si>
  <si>
    <t>(株)テレビ西日本</t>
  </si>
  <si>
    <t>(株)福岡放送</t>
  </si>
  <si>
    <t>(株)ＴＶＱ九州放送</t>
  </si>
  <si>
    <t>佐賀県</t>
    <rPh sb="0" eb="3">
      <t>サガケン</t>
    </rPh>
    <phoneticPr fontId="8"/>
  </si>
  <si>
    <t>(株)サガテレビ</t>
  </si>
  <si>
    <t>長崎県</t>
    <rPh sb="0" eb="3">
      <t>ナガサキケン</t>
    </rPh>
    <phoneticPr fontId="8"/>
  </si>
  <si>
    <t>長崎放送(株)</t>
  </si>
  <si>
    <t>(株)テレビ長崎</t>
  </si>
  <si>
    <t>長崎文化放送(株)</t>
  </si>
  <si>
    <t>(株)長崎国際テレビ</t>
  </si>
  <si>
    <t>熊本県</t>
    <rPh sb="0" eb="3">
      <t>クマモトケン</t>
    </rPh>
    <phoneticPr fontId="8"/>
  </si>
  <si>
    <t>(株)熊本放送</t>
  </si>
  <si>
    <t>(株)テレビ熊本</t>
    <phoneticPr fontId="4"/>
  </si>
  <si>
    <t>(株)熊本県民テレビ</t>
  </si>
  <si>
    <t>熊本朝日放送(株)</t>
  </si>
  <si>
    <t>大分県</t>
    <rPh sb="0" eb="3">
      <t>オオイタケン</t>
    </rPh>
    <phoneticPr fontId="8"/>
  </si>
  <si>
    <t>(株)大分放送</t>
  </si>
  <si>
    <t>(株)テレビ大分</t>
  </si>
  <si>
    <t>大分朝日放送(株)</t>
  </si>
  <si>
    <t>宮崎県</t>
    <rPh sb="0" eb="3">
      <t>ミヤザキケン</t>
    </rPh>
    <phoneticPr fontId="8"/>
  </si>
  <si>
    <t>(株)宮崎放送</t>
  </si>
  <si>
    <t>(株)テレビ宮崎</t>
  </si>
  <si>
    <t>鹿児島県</t>
    <rPh sb="0" eb="4">
      <t>カゴシマケン</t>
    </rPh>
    <phoneticPr fontId="8"/>
  </si>
  <si>
    <t>(株)南日本放送</t>
  </si>
  <si>
    <t>鹿児島テレビ放送(株)</t>
  </si>
  <si>
    <t>(株)鹿児島放送</t>
  </si>
  <si>
    <t>(株)鹿児島讀賣テレビ</t>
  </si>
  <si>
    <t>沖縄県</t>
    <rPh sb="0" eb="3">
      <t>オキナワケン</t>
    </rPh>
    <phoneticPr fontId="8"/>
  </si>
  <si>
    <t>琉球放送(株)</t>
    <phoneticPr fontId="4"/>
  </si>
  <si>
    <t>沖縄テレビ放送(株)</t>
  </si>
  <si>
    <t>琉球朝日放送(株)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</si>
</sst>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x14ac:knownFonts="1">
    <font>
      <sz val="11"/>
      <name val="ＭＳ Ｐゴシック"/>
      <family val="3"/>
      <charset val="128"/>
    </font>
    <font>
      <sz val="11"/>
      <color theme="1"/>
      <name val="ＭＳ ゴシック"/>
      <family val="2"/>
      <charset val="128"/>
    </font>
    <font>
      <sz val="12"/>
      <color theme="1"/>
      <name val="ＭＳ ゴシック"/>
      <family val="3"/>
      <charset val="128"/>
    </font>
    <font>
      <sz val="6"/>
      <name val="ＭＳ Ｐゴシック"/>
      <family val="2"/>
      <charset val="128"/>
      <scheme val="minor"/>
    </font>
    <font>
      <sz val="6"/>
      <name val="ＭＳ ゴシック"/>
      <family val="2"/>
      <charset val="128"/>
    </font>
    <font>
      <sz val="12"/>
      <color rgb="FF000000"/>
      <name val="ＭＳ ゴシック"/>
      <family val="3"/>
      <charset val="128"/>
    </font>
    <font>
      <sz val="12"/>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5"/>
      <color rgb="FF00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0" fontId="1" fillId="0" borderId="0">
      <alignment vertical="center"/>
    </xf>
  </cellStyleXfs>
  <cellXfs count="54">
    <xf numFmtId="0" fontId="0" fillId="0" borderId="0" xfId="0"/>
    <xf numFmtId="0" fontId="2" fillId="0" borderId="0" xfId="2" applyFont="1" applyFill="1">
      <alignment vertical="center"/>
    </xf>
    <xf numFmtId="0" fontId="2" fillId="0" borderId="0" xfId="2" applyFont="1" applyFill="1" applyBorder="1">
      <alignment vertical="center"/>
    </xf>
    <xf numFmtId="0" fontId="2" fillId="0" borderId="0" xfId="2" applyNumberFormat="1" applyFont="1" applyFill="1" applyAlignment="1">
      <alignment horizontal="center" vertical="center"/>
    </xf>
    <xf numFmtId="0" fontId="2" fillId="0" borderId="0" xfId="2" applyFont="1" applyFill="1" applyAlignment="1">
      <alignment horizontal="center" vertical="center"/>
    </xf>
    <xf numFmtId="176" fontId="2" fillId="0" borderId="0" xfId="2" applyNumberFormat="1" applyFont="1" applyFill="1" applyAlignment="1">
      <alignment horizontal="center" vertical="center"/>
    </xf>
    <xf numFmtId="0" fontId="2" fillId="0" borderId="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176" fontId="2" fillId="0" borderId="3" xfId="2" applyNumberFormat="1" applyFont="1" applyFill="1" applyBorder="1" applyAlignment="1">
      <alignment horizontal="center" vertical="center" wrapText="1"/>
    </xf>
    <xf numFmtId="176" fontId="2" fillId="0" borderId="4" xfId="2" applyNumberFormat="1" applyFont="1" applyFill="1" applyBorder="1" applyAlignment="1">
      <alignment horizontal="center" vertical="center" wrapText="1"/>
    </xf>
    <xf numFmtId="0" fontId="5" fillId="0" borderId="5" xfId="2" applyFont="1" applyFill="1" applyBorder="1" applyAlignment="1">
      <alignment horizontal="left" vertical="center"/>
    </xf>
    <xf numFmtId="0" fontId="5" fillId="0" borderId="6" xfId="2" applyFont="1" applyFill="1" applyBorder="1" applyAlignment="1">
      <alignment horizontal="left" vertical="center"/>
    </xf>
    <xf numFmtId="0" fontId="6" fillId="0" borderId="7" xfId="2"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5" fillId="0" borderId="9" xfId="2" applyFont="1" applyFill="1" applyBorder="1" applyAlignment="1">
      <alignment horizontal="left" vertical="center"/>
    </xf>
    <xf numFmtId="0" fontId="0" fillId="0" borderId="10" xfId="0" applyBorder="1" applyAlignment="1">
      <alignment horizontal="left" vertical="center"/>
    </xf>
    <xf numFmtId="0" fontId="6" fillId="0" borderId="11" xfId="2" applyNumberFormat="1" applyFont="1" applyFill="1" applyBorder="1" applyAlignment="1">
      <alignment horizontal="center" vertical="center" wrapText="1"/>
    </xf>
    <xf numFmtId="176" fontId="6" fillId="0" borderId="11" xfId="1" applyNumberFormat="1" applyFont="1" applyFill="1" applyBorder="1" applyAlignment="1">
      <alignment horizontal="center" vertical="center" wrapText="1"/>
    </xf>
    <xf numFmtId="176" fontId="6" fillId="0" borderId="12" xfId="1" applyNumberFormat="1" applyFont="1" applyFill="1" applyBorder="1" applyAlignment="1">
      <alignment horizontal="center" vertical="center" wrapText="1"/>
    </xf>
    <xf numFmtId="0" fontId="2" fillId="0" borderId="9" xfId="2" applyFont="1" applyFill="1" applyBorder="1">
      <alignment vertical="center"/>
    </xf>
    <xf numFmtId="0" fontId="5" fillId="0" borderId="13" xfId="2" applyFont="1" applyFill="1" applyBorder="1" applyAlignment="1">
      <alignment horizontal="justify" vertical="center"/>
    </xf>
    <xf numFmtId="0" fontId="6" fillId="0" borderId="13" xfId="2" applyNumberFormat="1" applyFont="1" applyFill="1" applyBorder="1" applyAlignment="1">
      <alignment horizontal="center" vertical="center" wrapText="1"/>
    </xf>
    <xf numFmtId="176" fontId="6" fillId="0" borderId="13" xfId="1" applyNumberFormat="1"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0" fontId="5" fillId="2" borderId="9" xfId="2" applyFont="1" applyFill="1" applyBorder="1" applyAlignment="1">
      <alignment horizontal="left" vertical="center"/>
    </xf>
    <xf numFmtId="0" fontId="0" fillId="2" borderId="10" xfId="0" applyFill="1" applyBorder="1" applyAlignment="1">
      <alignment horizontal="left" vertical="center"/>
    </xf>
    <xf numFmtId="0" fontId="6" fillId="2" borderId="11" xfId="2" applyNumberFormat="1" applyFont="1" applyFill="1" applyBorder="1" applyAlignment="1">
      <alignment horizontal="center" vertical="center" wrapText="1"/>
    </xf>
    <xf numFmtId="176" fontId="9" fillId="2" borderId="11" xfId="1" applyNumberFormat="1" applyFont="1" applyFill="1" applyBorder="1" applyAlignment="1">
      <alignment horizontal="center" vertical="center" wrapText="1"/>
    </xf>
    <xf numFmtId="176" fontId="9" fillId="2" borderId="12" xfId="1" applyNumberFormat="1" applyFont="1" applyFill="1" applyBorder="1" applyAlignment="1">
      <alignment horizontal="center" vertical="center" wrapText="1"/>
    </xf>
    <xf numFmtId="0" fontId="5" fillId="0" borderId="10" xfId="2" applyFont="1" applyFill="1" applyBorder="1" applyAlignment="1">
      <alignment horizontal="justify"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xf>
    <xf numFmtId="176" fontId="9" fillId="0" borderId="13" xfId="0" applyNumberFormat="1" applyFont="1" applyBorder="1" applyAlignment="1">
      <alignment horizontal="center" vertical="center"/>
    </xf>
    <xf numFmtId="176" fontId="9" fillId="0" borderId="14" xfId="0" applyNumberFormat="1" applyFont="1" applyBorder="1" applyAlignment="1">
      <alignment horizontal="center"/>
    </xf>
    <xf numFmtId="176" fontId="9" fillId="2" borderId="11" xfId="0" applyNumberFormat="1" applyFont="1" applyFill="1" applyBorder="1" applyAlignment="1">
      <alignment horizontal="center" vertical="center"/>
    </xf>
    <xf numFmtId="176" fontId="9" fillId="2" borderId="12" xfId="0" applyNumberFormat="1" applyFont="1" applyFill="1" applyBorder="1" applyAlignment="1">
      <alignment horizontal="center"/>
    </xf>
    <xf numFmtId="0" fontId="5" fillId="2" borderId="10" xfId="2" applyFont="1" applyFill="1" applyBorder="1" applyAlignment="1">
      <alignment horizontal="left" vertical="center"/>
    </xf>
    <xf numFmtId="0" fontId="2" fillId="0" borderId="13" xfId="2" applyFont="1" applyFill="1" applyBorder="1">
      <alignment vertical="center"/>
    </xf>
    <xf numFmtId="0" fontId="2" fillId="0" borderId="15" xfId="2" applyFont="1" applyFill="1" applyBorder="1">
      <alignment vertical="center"/>
    </xf>
    <xf numFmtId="0" fontId="10" fillId="0" borderId="10" xfId="2" applyFont="1" applyFill="1" applyBorder="1" applyAlignment="1">
      <alignment horizontal="justify" vertical="center"/>
    </xf>
    <xf numFmtId="0" fontId="2" fillId="0" borderId="10" xfId="2" applyFont="1" applyFill="1" applyBorder="1" applyAlignment="1">
      <alignment horizontal="justify" vertical="center"/>
    </xf>
    <xf numFmtId="0" fontId="2" fillId="0" borderId="13" xfId="2" applyFont="1" applyFill="1" applyBorder="1" applyAlignment="1">
      <alignment horizontal="justify" vertical="center"/>
    </xf>
    <xf numFmtId="0" fontId="2" fillId="2" borderId="9" xfId="2" applyFont="1" applyFill="1" applyBorder="1" applyAlignment="1">
      <alignment horizontal="left" vertical="center"/>
    </xf>
    <xf numFmtId="0" fontId="2" fillId="0" borderId="16" xfId="2" applyFont="1" applyFill="1" applyBorder="1">
      <alignment vertical="center"/>
    </xf>
    <xf numFmtId="0" fontId="5" fillId="0" borderId="17" xfId="2" applyFont="1" applyFill="1" applyBorder="1" applyAlignment="1">
      <alignment horizontal="justify" vertical="center"/>
    </xf>
    <xf numFmtId="0" fontId="6" fillId="0" borderId="18" xfId="2" applyNumberFormat="1" applyFont="1" applyFill="1" applyBorder="1" applyAlignment="1">
      <alignment horizontal="center" vertical="center" wrapText="1"/>
    </xf>
    <xf numFmtId="176" fontId="9" fillId="0" borderId="18" xfId="0" applyNumberFormat="1" applyFont="1" applyBorder="1" applyAlignment="1">
      <alignment horizontal="center" vertical="center"/>
    </xf>
    <xf numFmtId="176" fontId="9" fillId="0" borderId="19" xfId="0" applyNumberFormat="1" applyFont="1" applyBorder="1" applyAlignment="1">
      <alignment horizontal="center"/>
    </xf>
    <xf numFmtId="0" fontId="5" fillId="0" borderId="0" xfId="2" applyFont="1" applyFill="1" applyBorder="1" applyAlignment="1">
      <alignment horizontal="left" vertical="center"/>
    </xf>
    <xf numFmtId="0" fontId="2" fillId="0" borderId="0" xfId="2" applyFont="1" applyFill="1" applyBorder="1" applyAlignment="1">
      <alignment vertical="center" wrapText="1"/>
    </xf>
    <xf numFmtId="0" fontId="2" fillId="0" borderId="0" xfId="2" applyFont="1" applyFill="1" applyBorder="1" applyAlignment="1">
      <alignment vertical="center"/>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12501;&#12457;&#12523;&#12480;/900_&#23383;&#24149;/600&#12288;&#23455;&#32318;&#35519;&#26619;/&#24179;&#25104;27&#24180;&#24230;&#35519;&#26619;&#12288;&#8594;&#36895;&#22577;&#20516;&#24517;&#35201;/&#9675;&#35519;&#26619;&#38306;&#20418;/05&#12288;&#12487;&#12540;&#12479;&#21462;&#12426;&#12414;&#12392;&#12417;/&#9675;&#12304;&#12510;&#12473;&#12479;&#12540;&#29256;160000&#12305;&#24179;&#25104;27&#24180;&#24230;&#38598;&#35336;&#34920;(&#20316;&#26989;&#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民放全局"/>
      <sheetName val="NHK、（キー・準キー）"/>
      <sheetName val="NHK・ｷｰ概要"/>
      <sheetName val="準ｷｰ概要 "/>
      <sheetName val="在名等概要"/>
      <sheetName val="系列毎（全局）"/>
      <sheetName val="系列毎（発表用・全局少数第１位） "/>
      <sheetName val="（未更新）ＮＨＫのみ"/>
      <sheetName val="字幕"/>
      <sheetName val="解説"/>
      <sheetName val="手話"/>
      <sheetName val="字幕 （県数値あり）"/>
      <sheetName val="解説 （県数値あり）"/>
      <sheetName val="手話 （県数値あり）"/>
      <sheetName val="Sheet7"/>
      <sheetName val="Sheet2"/>
    </sheetNames>
    <sheetDataSet>
      <sheetData sheetId="0">
        <row r="7">
          <cell r="D7">
            <v>522399</v>
          </cell>
          <cell r="AB7">
            <v>2.2052109594390495E-2</v>
          </cell>
          <cell r="AC7">
            <v>11520</v>
          </cell>
          <cell r="AD7">
            <v>7.2580117842793931E-2</v>
          </cell>
          <cell r="AE7">
            <v>137641</v>
          </cell>
          <cell r="AF7">
            <v>9990</v>
          </cell>
        </row>
        <row r="8">
          <cell r="D8">
            <v>525623</v>
          </cell>
          <cell r="AB8">
            <v>2.5784640322055921E-2</v>
          </cell>
          <cell r="AC8">
            <v>13553</v>
          </cell>
          <cell r="AD8">
            <v>9.0148194531413067E-2</v>
          </cell>
          <cell r="AE8">
            <v>143730</v>
          </cell>
          <cell r="AF8">
            <v>12957</v>
          </cell>
        </row>
        <row r="9">
          <cell r="D9">
            <v>526532</v>
          </cell>
          <cell r="AB9">
            <v>3.5473627433850172E-2</v>
          </cell>
          <cell r="AC9">
            <v>18678</v>
          </cell>
          <cell r="AD9">
            <v>0.10011997323673949</v>
          </cell>
          <cell r="AE9">
            <v>173372</v>
          </cell>
          <cell r="AF9">
            <v>17358</v>
          </cell>
        </row>
        <row r="10">
          <cell r="D10">
            <v>526280</v>
          </cell>
          <cell r="AB10">
            <v>3.5205593980390665E-2</v>
          </cell>
          <cell r="AC10">
            <v>18528</v>
          </cell>
          <cell r="AD10">
            <v>9.3099913573050877E-2</v>
          </cell>
          <cell r="AE10">
            <v>199012</v>
          </cell>
          <cell r="AF10">
            <v>18528</v>
          </cell>
        </row>
        <row r="11">
          <cell r="D11">
            <v>510092</v>
          </cell>
          <cell r="AB11">
            <v>2.5583620209687664E-2</v>
          </cell>
          <cell r="AC11">
            <v>13050</v>
          </cell>
          <cell r="AD11">
            <v>6.3917323798795125E-2</v>
          </cell>
          <cell r="AE11">
            <v>204170</v>
          </cell>
          <cell r="AF11">
            <v>13050</v>
          </cell>
        </row>
        <row r="14">
          <cell r="D14">
            <v>525615</v>
          </cell>
          <cell r="AB14">
            <v>1.8602969854361082E-2</v>
          </cell>
          <cell r="AC14">
            <v>9778</v>
          </cell>
          <cell r="AD14">
            <v>6.1627943733206889E-2</v>
          </cell>
          <cell r="AE14">
            <v>158175</v>
          </cell>
          <cell r="AF14">
            <v>9748</v>
          </cell>
        </row>
        <row r="15">
          <cell r="D15">
            <v>524028</v>
          </cell>
          <cell r="AB15">
            <v>2.0059996794064439E-2</v>
          </cell>
          <cell r="AC15">
            <v>10512</v>
          </cell>
          <cell r="AD15">
            <v>5.3364118814680436E-2</v>
          </cell>
          <cell r="AE15">
            <v>169777</v>
          </cell>
          <cell r="AF15">
            <v>9060</v>
          </cell>
        </row>
        <row r="16">
          <cell r="D16">
            <v>526169</v>
          </cell>
          <cell r="AB16">
            <v>2.668344201197714E-2</v>
          </cell>
          <cell r="AC16">
            <v>14040</v>
          </cell>
          <cell r="AD16">
            <v>7.8135248023749521E-2</v>
          </cell>
          <cell r="AE16">
            <v>173814</v>
          </cell>
          <cell r="AF16">
            <v>13581</v>
          </cell>
        </row>
        <row r="17">
          <cell r="D17">
            <v>525584</v>
          </cell>
          <cell r="AB17">
            <v>4.2145499101951353E-2</v>
          </cell>
          <cell r="AC17">
            <v>22151</v>
          </cell>
          <cell r="AD17">
            <v>0.10556189487396728</v>
          </cell>
          <cell r="AE17">
            <v>204193</v>
          </cell>
          <cell r="AF17">
            <v>21555</v>
          </cell>
        </row>
        <row r="20">
          <cell r="D20">
            <v>524641</v>
          </cell>
          <cell r="AB20">
            <v>1.1390646175194086E-2</v>
          </cell>
          <cell r="AC20">
            <v>5976</v>
          </cell>
          <cell r="AD20">
            <v>4.0734252625982403E-2</v>
          </cell>
          <cell r="AE20">
            <v>146707</v>
          </cell>
          <cell r="AF20">
            <v>5976</v>
          </cell>
        </row>
        <row r="21">
          <cell r="D21">
            <v>524676</v>
          </cell>
          <cell r="AB21">
            <v>3.3003224847334353E-2</v>
          </cell>
          <cell r="AC21">
            <v>17316</v>
          </cell>
          <cell r="AD21">
            <v>9.3479480842019791E-2</v>
          </cell>
          <cell r="AE21">
            <v>167502</v>
          </cell>
          <cell r="AF21">
            <v>15658</v>
          </cell>
        </row>
        <row r="22">
          <cell r="D22">
            <v>523290</v>
          </cell>
          <cell r="AB22">
            <v>2.3572015517208431E-2</v>
          </cell>
          <cell r="AC22">
            <v>12335</v>
          </cell>
          <cell r="AD22">
            <v>5.4253405407307387E-2</v>
          </cell>
          <cell r="AE22">
            <v>227359</v>
          </cell>
          <cell r="AF22">
            <v>12335</v>
          </cell>
        </row>
        <row r="23">
          <cell r="D23">
            <v>522742</v>
          </cell>
          <cell r="AB23">
            <v>1.7100213872235252E-2</v>
          </cell>
          <cell r="AC23">
            <v>8939</v>
          </cell>
          <cell r="AD23">
            <v>6.1184377377631244E-2</v>
          </cell>
          <cell r="AE23">
            <v>141948</v>
          </cell>
          <cell r="AF23">
            <v>8685</v>
          </cell>
        </row>
        <row r="26">
          <cell r="D26">
            <v>526026</v>
          </cell>
          <cell r="AB26">
            <v>1.2252246086695335E-2</v>
          </cell>
          <cell r="AC26">
            <v>6445</v>
          </cell>
          <cell r="AD26">
            <v>1.3996263911864331E-2</v>
          </cell>
          <cell r="AE26">
            <v>355452</v>
          </cell>
          <cell r="AF26">
            <v>4975</v>
          </cell>
        </row>
        <row r="27">
          <cell r="D27">
            <v>522233</v>
          </cell>
          <cell r="AB27">
            <v>1.5807120576447679E-2</v>
          </cell>
          <cell r="AC27">
            <v>8255</v>
          </cell>
          <cell r="AD27">
            <v>5.3308965980420016E-2</v>
          </cell>
          <cell r="AE27">
            <v>154852</v>
          </cell>
          <cell r="AF27">
            <v>8255</v>
          </cell>
        </row>
        <row r="28">
          <cell r="D28">
            <v>525265</v>
          </cell>
          <cell r="AB28">
            <v>1.4234719617716772E-2</v>
          </cell>
          <cell r="AC28">
            <v>7477</v>
          </cell>
          <cell r="AD28">
            <v>3.914031445840728E-2</v>
          </cell>
          <cell r="AE28">
            <v>152707</v>
          </cell>
          <cell r="AF28">
            <v>5977</v>
          </cell>
        </row>
        <row r="29">
          <cell r="D29">
            <v>524151</v>
          </cell>
          <cell r="AB29">
            <v>1.880183382269613E-2</v>
          </cell>
          <cell r="AC29">
            <v>9855</v>
          </cell>
          <cell r="AD29">
            <v>5.6288032454361057E-2</v>
          </cell>
          <cell r="AE29">
            <v>147900</v>
          </cell>
          <cell r="AF29">
            <v>8325</v>
          </cell>
        </row>
        <row r="30">
          <cell r="D30">
            <v>525409</v>
          </cell>
          <cell r="AB30">
            <v>1.6168356461347254E-2</v>
          </cell>
          <cell r="AC30">
            <v>8495</v>
          </cell>
          <cell r="AD30">
            <v>3.8719140927709512E-2</v>
          </cell>
          <cell r="AE30">
            <v>180660</v>
          </cell>
          <cell r="AF30">
            <v>6995</v>
          </cell>
        </row>
        <row r="31">
          <cell r="D31">
            <v>521479</v>
          </cell>
          <cell r="AB31">
            <v>1.582997589548189E-2</v>
          </cell>
          <cell r="AC31">
            <v>8255</v>
          </cell>
          <cell r="AD31">
            <v>4.1901000954256591E-2</v>
          </cell>
          <cell r="AE31">
            <v>197012</v>
          </cell>
          <cell r="AF31">
            <v>8255</v>
          </cell>
        </row>
        <row r="32">
          <cell r="D32">
            <v>493994</v>
          </cell>
          <cell r="AB32">
            <v>1.2141847876694858E-2</v>
          </cell>
          <cell r="AC32">
            <v>5998</v>
          </cell>
          <cell r="AD32">
            <v>1.2555851225008127E-2</v>
          </cell>
          <cell r="AE32">
            <v>363018</v>
          </cell>
          <cell r="AF32">
            <v>4558</v>
          </cell>
        </row>
        <row r="33">
          <cell r="D33">
            <v>525930</v>
          </cell>
          <cell r="AB33">
            <v>1.2596733405586294E-2</v>
          </cell>
          <cell r="AC33">
            <v>6625</v>
          </cell>
          <cell r="AD33">
            <v>3.6899855185473986E-2</v>
          </cell>
          <cell r="AE33">
            <v>179540</v>
          </cell>
          <cell r="AF33">
            <v>6625</v>
          </cell>
        </row>
        <row r="34">
          <cell r="D34">
            <v>516722</v>
          </cell>
          <cell r="AB34">
            <v>1.5846044875194011E-2</v>
          </cell>
          <cell r="AC34">
            <v>8188</v>
          </cell>
          <cell r="AD34">
            <v>3.3245621300644145E-2</v>
          </cell>
          <cell r="AE34">
            <v>156953</v>
          </cell>
          <cell r="AF34">
            <v>5218</v>
          </cell>
        </row>
        <row r="35">
          <cell r="D35">
            <v>524139</v>
          </cell>
          <cell r="AB35">
            <v>3.0736121525015311E-2</v>
          </cell>
          <cell r="AC35">
            <v>16110</v>
          </cell>
          <cell r="AD35">
            <v>9.7038227378432762E-2</v>
          </cell>
          <cell r="AE35">
            <v>153084</v>
          </cell>
          <cell r="AF35">
            <v>14855</v>
          </cell>
        </row>
        <row r="36">
          <cell r="D36">
            <v>525067</v>
          </cell>
          <cell r="AB36">
            <v>1.5569441614117817E-2</v>
          </cell>
          <cell r="AC36">
            <v>8175</v>
          </cell>
          <cell r="AD36">
            <v>4.3623803756106E-2</v>
          </cell>
          <cell r="AE36">
            <v>150262</v>
          </cell>
          <cell r="AF36">
            <v>6555</v>
          </cell>
        </row>
        <row r="37">
          <cell r="D37">
            <v>491933</v>
          </cell>
          <cell r="AB37">
            <v>2.4434221733447441E-2</v>
          </cell>
          <cell r="AC37">
            <v>12020</v>
          </cell>
          <cell r="AD37">
            <v>5.858784819759829E-2</v>
          </cell>
          <cell r="AE37">
            <v>178706</v>
          </cell>
          <cell r="AF37">
            <v>10470</v>
          </cell>
        </row>
        <row r="38">
          <cell r="D38">
            <v>525261</v>
          </cell>
          <cell r="AB38">
            <v>1.2441433877634167E-2</v>
          </cell>
          <cell r="AC38">
            <v>6535</v>
          </cell>
          <cell r="AD38">
            <v>4.4054496794504482E-2</v>
          </cell>
          <cell r="AE38">
            <v>148339</v>
          </cell>
          <cell r="AF38">
            <v>6535</v>
          </cell>
        </row>
        <row r="39">
          <cell r="D39">
            <v>476214</v>
          </cell>
          <cell r="AB39">
            <v>2.4045912131940683E-2</v>
          </cell>
          <cell r="AC39">
            <v>11451</v>
          </cell>
          <cell r="AD39">
            <v>6.3909585600669741E-2</v>
          </cell>
          <cell r="AE39">
            <v>179175</v>
          </cell>
          <cell r="AF39">
            <v>11451</v>
          </cell>
        </row>
        <row r="40">
          <cell r="D40">
            <v>499345</v>
          </cell>
          <cell r="AB40">
            <v>1.6491604001241625E-2</v>
          </cell>
          <cell r="AC40">
            <v>8235</v>
          </cell>
          <cell r="AD40">
            <v>4.5811210825541515E-2</v>
          </cell>
          <cell r="AE40">
            <v>148981</v>
          </cell>
          <cell r="AF40">
            <v>6825</v>
          </cell>
        </row>
        <row r="41">
          <cell r="D41">
            <v>504739</v>
          </cell>
          <cell r="AB41">
            <v>1.0983894646540093E-2</v>
          </cell>
          <cell r="AC41">
            <v>5544</v>
          </cell>
          <cell r="AD41">
            <v>1.0671809707489554E-2</v>
          </cell>
          <cell r="AE41">
            <v>373320</v>
          </cell>
          <cell r="AF41">
            <v>3984</v>
          </cell>
        </row>
        <row r="42">
          <cell r="D42">
            <v>520457</v>
          </cell>
          <cell r="AB42">
            <v>3.061732285280052E-2</v>
          </cell>
          <cell r="AC42">
            <v>15935</v>
          </cell>
          <cell r="AD42">
            <v>4.0433033746729373E-2</v>
          </cell>
          <cell r="AE42">
            <v>358494</v>
          </cell>
          <cell r="AF42">
            <v>14495</v>
          </cell>
        </row>
        <row r="43">
          <cell r="D43">
            <v>524984</v>
          </cell>
          <cell r="AB43">
            <v>1.8429133078341434E-2</v>
          </cell>
          <cell r="AC43">
            <v>9675</v>
          </cell>
          <cell r="AD43">
            <v>5.512688614540466E-2</v>
          </cell>
          <cell r="AE43">
            <v>174960</v>
          </cell>
          <cell r="AF43">
            <v>9645</v>
          </cell>
        </row>
        <row r="44">
          <cell r="D44">
            <v>527040</v>
          </cell>
          <cell r="AB44">
            <v>1.3084395871281117E-2</v>
          </cell>
          <cell r="AC44">
            <v>6896</v>
          </cell>
          <cell r="AD44">
            <v>2.0515200466470915E-2</v>
          </cell>
          <cell r="AE44">
            <v>336141</v>
          </cell>
          <cell r="AF44">
            <v>6896</v>
          </cell>
        </row>
        <row r="45">
          <cell r="D45">
            <v>525975</v>
          </cell>
          <cell r="AB45">
            <v>1.920243357574029E-2</v>
          </cell>
          <cell r="AC45">
            <v>10100</v>
          </cell>
          <cell r="AD45">
            <v>2.311689703203686E-2</v>
          </cell>
          <cell r="AE45">
            <v>373320</v>
          </cell>
          <cell r="AF45">
            <v>8630</v>
          </cell>
        </row>
        <row r="46">
          <cell r="D46">
            <v>526423</v>
          </cell>
          <cell r="AB46">
            <v>1.596624767534853E-2</v>
          </cell>
          <cell r="AC46">
            <v>8405</v>
          </cell>
          <cell r="AD46">
            <v>4.1896729567380622E-2</v>
          </cell>
          <cell r="AE46">
            <v>164810</v>
          </cell>
          <cell r="AF46">
            <v>6905</v>
          </cell>
        </row>
        <row r="47">
          <cell r="D47">
            <v>524376</v>
          </cell>
          <cell r="AB47">
            <v>1.9222847727584785E-2</v>
          </cell>
          <cell r="AC47">
            <v>10080</v>
          </cell>
          <cell r="AD47">
            <v>6.1505043047428445E-2</v>
          </cell>
          <cell r="AE47">
            <v>163889</v>
          </cell>
          <cell r="AF47">
            <v>10080</v>
          </cell>
        </row>
        <row r="48">
          <cell r="D48">
            <v>513026</v>
          </cell>
          <cell r="AB48">
            <v>1.9073107405862471E-2</v>
          </cell>
          <cell r="AC48">
            <v>9785</v>
          </cell>
          <cell r="AD48">
            <v>3.8127616532269391E-2</v>
          </cell>
          <cell r="AE48">
            <v>177955</v>
          </cell>
          <cell r="AF48">
            <v>6785</v>
          </cell>
        </row>
        <row r="49">
          <cell r="D49">
            <v>524078</v>
          </cell>
          <cell r="AB49">
            <v>1.2070722297062651E-2</v>
          </cell>
          <cell r="AC49">
            <v>6326</v>
          </cell>
          <cell r="AD49">
            <v>2.7137642210875213E-2</v>
          </cell>
          <cell r="AE49">
            <v>178608</v>
          </cell>
          <cell r="AF49">
            <v>4847</v>
          </cell>
        </row>
        <row r="50">
          <cell r="D50">
            <v>489583</v>
          </cell>
          <cell r="AB50">
            <v>3.1279680871272079E-2</v>
          </cell>
          <cell r="AC50">
            <v>15314</v>
          </cell>
          <cell r="AD50">
            <v>3.8145755460968392E-2</v>
          </cell>
          <cell r="AE50">
            <v>370264</v>
          </cell>
          <cell r="AF50">
            <v>14124</v>
          </cell>
        </row>
        <row r="51">
          <cell r="D51">
            <v>487067</v>
          </cell>
          <cell r="AB51">
            <v>4.2690225369405033E-2</v>
          </cell>
          <cell r="AC51">
            <v>20793</v>
          </cell>
          <cell r="AD51">
            <v>0.10126341149116172</v>
          </cell>
          <cell r="AE51">
            <v>178485</v>
          </cell>
          <cell r="AF51">
            <v>18074</v>
          </cell>
        </row>
        <row r="52">
          <cell r="D52">
            <v>525301</v>
          </cell>
          <cell r="AB52">
            <v>1.5680533636905317E-2</v>
          </cell>
          <cell r="AC52">
            <v>8237</v>
          </cell>
          <cell r="AD52">
            <v>6.0345141774181793E-2</v>
          </cell>
          <cell r="AE52">
            <v>109752</v>
          </cell>
          <cell r="AF52">
            <v>6623</v>
          </cell>
        </row>
        <row r="53">
          <cell r="D53">
            <v>524814</v>
          </cell>
          <cell r="AB53">
            <v>1.029888684371987E-2</v>
          </cell>
          <cell r="AC53">
            <v>5405</v>
          </cell>
          <cell r="AD53">
            <v>1.7449556093623891E-2</v>
          </cell>
          <cell r="AE53">
            <v>309750</v>
          </cell>
          <cell r="AF53">
            <v>5405</v>
          </cell>
        </row>
        <row r="54">
          <cell r="D54">
            <v>521239</v>
          </cell>
          <cell r="AB54">
            <v>9.8285047742014704E-3</v>
          </cell>
          <cell r="AC54">
            <v>5123</v>
          </cell>
          <cell r="AD54">
            <v>1.3815551732135249E-2</v>
          </cell>
          <cell r="AE54">
            <v>370814</v>
          </cell>
          <cell r="AF54">
            <v>5123</v>
          </cell>
        </row>
        <row r="55">
          <cell r="D55">
            <v>509284</v>
          </cell>
          <cell r="AB55">
            <v>1.0389095278862089E-2</v>
          </cell>
          <cell r="AC55">
            <v>5291</v>
          </cell>
          <cell r="AD55">
            <v>2.8702397743300422E-2</v>
          </cell>
          <cell r="AE55">
            <v>184340</v>
          </cell>
          <cell r="AF55">
            <v>5291</v>
          </cell>
        </row>
        <row r="56">
          <cell r="D56">
            <v>483483</v>
          </cell>
          <cell r="AB56">
            <v>1.0943507837917775E-2</v>
          </cell>
          <cell r="AC56">
            <v>5291</v>
          </cell>
          <cell r="AD56">
            <v>1.417282760098575E-2</v>
          </cell>
          <cell r="AE56">
            <v>373320</v>
          </cell>
          <cell r="AF56">
            <v>5291</v>
          </cell>
        </row>
        <row r="57">
          <cell r="D57">
            <v>489538</v>
          </cell>
          <cell r="AB57">
            <v>1.7579840584387729E-2</v>
          </cell>
          <cell r="AC57">
            <v>8606</v>
          </cell>
          <cell r="AD57">
            <v>5.2505581741503347E-2</v>
          </cell>
          <cell r="AE57">
            <v>161240</v>
          </cell>
          <cell r="AF57">
            <v>8466</v>
          </cell>
        </row>
        <row r="58">
          <cell r="D58">
            <v>489371</v>
          </cell>
          <cell r="AB58">
            <v>1.0811838053337856E-2</v>
          </cell>
          <cell r="AC58">
            <v>5291</v>
          </cell>
          <cell r="AD58">
            <v>3.0534395198522621E-2</v>
          </cell>
          <cell r="AE58">
            <v>173280</v>
          </cell>
          <cell r="AF58">
            <v>5291</v>
          </cell>
        </row>
        <row r="59">
          <cell r="D59">
            <v>522456</v>
          </cell>
          <cell r="AB59">
            <v>9.9797877716018193E-3</v>
          </cell>
          <cell r="AC59">
            <v>5214</v>
          </cell>
          <cell r="AD59">
            <v>1.4211034129376557E-2</v>
          </cell>
          <cell r="AE59">
            <v>366898</v>
          </cell>
          <cell r="AF59">
            <v>5214</v>
          </cell>
        </row>
        <row r="60">
          <cell r="D60">
            <v>512526</v>
          </cell>
          <cell r="AB60">
            <v>1.0173142435700822E-2</v>
          </cell>
          <cell r="AC60">
            <v>5214</v>
          </cell>
          <cell r="AD60">
            <v>3.6276351492381551E-2</v>
          </cell>
          <cell r="AE60">
            <v>143730</v>
          </cell>
          <cell r="AF60">
            <v>5214</v>
          </cell>
        </row>
        <row r="61">
          <cell r="D61">
            <v>524980</v>
          </cell>
          <cell r="AB61">
            <v>1.5244390262486191E-2</v>
          </cell>
          <cell r="AC61">
            <v>8003</v>
          </cell>
          <cell r="AD61">
            <v>4.6349331371947161E-2</v>
          </cell>
          <cell r="AE61">
            <v>172667</v>
          </cell>
          <cell r="AF61">
            <v>8003</v>
          </cell>
        </row>
        <row r="62">
          <cell r="D62">
            <v>502400</v>
          </cell>
          <cell r="AB62">
            <v>2.2279060509554142E-2</v>
          </cell>
          <cell r="AC62">
            <v>11193</v>
          </cell>
          <cell r="AD62">
            <v>6.2498953046216728E-2</v>
          </cell>
          <cell r="AE62">
            <v>179091</v>
          </cell>
          <cell r="AF62">
            <v>11193</v>
          </cell>
        </row>
        <row r="63">
          <cell r="D63">
            <v>516893</v>
          </cell>
          <cell r="AB63">
            <v>1.60110506429764E-2</v>
          </cell>
          <cell r="AC63">
            <v>8276</v>
          </cell>
          <cell r="AD63">
            <v>4.4073555334252862E-2</v>
          </cell>
          <cell r="AE63">
            <v>187777</v>
          </cell>
          <cell r="AF63">
            <v>8276</v>
          </cell>
        </row>
        <row r="64">
          <cell r="D64">
            <v>496034</v>
          </cell>
          <cell r="AB64">
            <v>1.4837692577524928E-2</v>
          </cell>
          <cell r="AC64">
            <v>7360</v>
          </cell>
          <cell r="AD64">
            <v>4.0241448692152917E-2</v>
          </cell>
          <cell r="AE64">
            <v>182896</v>
          </cell>
          <cell r="AF64">
            <v>7360</v>
          </cell>
        </row>
        <row r="65">
          <cell r="D65">
            <v>476707</v>
          </cell>
          <cell r="AB65">
            <v>2.1029689096237311E-2</v>
          </cell>
          <cell r="AC65">
            <v>10025</v>
          </cell>
          <cell r="AD65">
            <v>4.9205835002159658E-2</v>
          </cell>
          <cell r="AE65">
            <v>203736</v>
          </cell>
          <cell r="AF65">
            <v>10025</v>
          </cell>
        </row>
        <row r="66">
          <cell r="D66">
            <v>510186</v>
          </cell>
          <cell r="AB66">
            <v>1.9430168605175366E-2</v>
          </cell>
          <cell r="AC66">
            <v>9913</v>
          </cell>
          <cell r="AD66">
            <v>2.6292427148010566E-2</v>
          </cell>
          <cell r="AE66">
            <v>372845</v>
          </cell>
          <cell r="AF66">
            <v>9803</v>
          </cell>
        </row>
        <row r="67">
          <cell r="D67">
            <v>523032</v>
          </cell>
          <cell r="AB67">
            <v>1.838510836813044E-2</v>
          </cell>
          <cell r="AC67">
            <v>9616</v>
          </cell>
          <cell r="AD67">
            <v>2.6524408745110802E-2</v>
          </cell>
          <cell r="AE67">
            <v>362534</v>
          </cell>
          <cell r="AF67">
            <v>9616</v>
          </cell>
        </row>
        <row r="68">
          <cell r="D68">
            <v>522857</v>
          </cell>
          <cell r="AB68">
            <v>1.2374320320852547E-2</v>
          </cell>
          <cell r="AC68">
            <v>6470</v>
          </cell>
          <cell r="AD68">
            <v>1.7678706585386512E-2</v>
          </cell>
          <cell r="AE68">
            <v>365977</v>
          </cell>
          <cell r="AF68">
            <v>6470</v>
          </cell>
        </row>
        <row r="69">
          <cell r="D69">
            <v>520207</v>
          </cell>
          <cell r="AB69">
            <v>1.2493103706793641E-2</v>
          </cell>
          <cell r="AC69">
            <v>6499</v>
          </cell>
          <cell r="AD69">
            <v>2.7165072839395836E-2</v>
          </cell>
          <cell r="AE69">
            <v>223780</v>
          </cell>
          <cell r="AF69">
            <v>6079</v>
          </cell>
        </row>
        <row r="70">
          <cell r="D70">
            <v>525070</v>
          </cell>
          <cell r="AB70">
            <v>9.9301045574875738E-3</v>
          </cell>
          <cell r="AC70">
            <v>5214</v>
          </cell>
          <cell r="AD70">
            <v>3.2435055240370263E-2</v>
          </cell>
          <cell r="AE70">
            <v>160752</v>
          </cell>
          <cell r="AF70">
            <v>5214</v>
          </cell>
        </row>
        <row r="71">
          <cell r="D71">
            <v>524819</v>
          </cell>
          <cell r="AB71">
            <v>9.8319611142127089E-3</v>
          </cell>
          <cell r="AC71">
            <v>5160</v>
          </cell>
          <cell r="AD71">
            <v>3.9698415140790894E-2</v>
          </cell>
          <cell r="AE71">
            <v>129980</v>
          </cell>
          <cell r="AF71">
            <v>5160</v>
          </cell>
        </row>
        <row r="72">
          <cell r="D72">
            <v>495319</v>
          </cell>
          <cell r="AB72">
            <v>1.0417528905614362E-2</v>
          </cell>
          <cell r="AC72">
            <v>5160</v>
          </cell>
          <cell r="AD72">
            <v>2.02941870526233E-2</v>
          </cell>
          <cell r="AE72">
            <v>254260</v>
          </cell>
          <cell r="AF72">
            <v>5160</v>
          </cell>
        </row>
        <row r="73">
          <cell r="D73">
            <v>522427</v>
          </cell>
          <cell r="AB73">
            <v>9.8769780275521756E-3</v>
          </cell>
          <cell r="AC73">
            <v>5160</v>
          </cell>
          <cell r="AD73">
            <v>3.3752624659039623E-2</v>
          </cell>
          <cell r="AE73">
            <v>152877</v>
          </cell>
          <cell r="AF73">
            <v>5160</v>
          </cell>
        </row>
        <row r="74">
          <cell r="D74">
            <v>501924</v>
          </cell>
          <cell r="AB74">
            <v>1.0053314844478446E-2</v>
          </cell>
          <cell r="AC74">
            <v>5046</v>
          </cell>
          <cell r="AD74">
            <v>3.6765027322404373E-2</v>
          </cell>
          <cell r="AE74">
            <v>137250</v>
          </cell>
          <cell r="AF74">
            <v>5046</v>
          </cell>
        </row>
        <row r="75">
          <cell r="D75">
            <v>477453</v>
          </cell>
          <cell r="AB75">
            <v>1.4202445057419265E-2</v>
          </cell>
          <cell r="AC75">
            <v>6781</v>
          </cell>
          <cell r="AD75">
            <v>1.8298181659188169E-2</v>
          </cell>
          <cell r="AE75">
            <v>365938</v>
          </cell>
          <cell r="AF75">
            <v>6696</v>
          </cell>
        </row>
        <row r="76">
          <cell r="D76">
            <v>491223</v>
          </cell>
          <cell r="AB76">
            <v>1.0504394134639461E-2</v>
          </cell>
          <cell r="AC76">
            <v>5160</v>
          </cell>
          <cell r="AD76">
            <v>3.5900647046545608E-2</v>
          </cell>
          <cell r="AE76">
            <v>143730</v>
          </cell>
          <cell r="AF76">
            <v>5160</v>
          </cell>
        </row>
        <row r="77">
          <cell r="D77">
            <v>510358</v>
          </cell>
          <cell r="AB77">
            <v>1.592803483045235E-2</v>
          </cell>
          <cell r="AC77">
            <v>8129</v>
          </cell>
          <cell r="AD77">
            <v>1.8266005041735586E-2</v>
          </cell>
          <cell r="AE77">
            <v>364557</v>
          </cell>
          <cell r="AF77">
            <v>6659</v>
          </cell>
        </row>
        <row r="78">
          <cell r="D78">
            <v>525049</v>
          </cell>
          <cell r="AB78">
            <v>3.2905500248548228E-2</v>
          </cell>
          <cell r="AC78">
            <v>17277</v>
          </cell>
          <cell r="AD78">
            <v>7.8213276836158196E-2</v>
          </cell>
          <cell r="AE78">
            <v>220896</v>
          </cell>
          <cell r="AF78">
            <v>17277</v>
          </cell>
        </row>
        <row r="79">
          <cell r="D79">
            <v>505563</v>
          </cell>
          <cell r="AB79">
            <v>2.8904409539463924E-2</v>
          </cell>
          <cell r="AC79">
            <v>14613</v>
          </cell>
          <cell r="AD79">
            <v>8.0893465083450966E-2</v>
          </cell>
          <cell r="AE79">
            <v>180645</v>
          </cell>
          <cell r="AF79">
            <v>14613</v>
          </cell>
        </row>
        <row r="80">
          <cell r="D80">
            <v>504170</v>
          </cell>
          <cell r="AB80">
            <v>2.8498323978023286E-2</v>
          </cell>
          <cell r="AC80">
            <v>14368</v>
          </cell>
          <cell r="AD80">
            <v>7.3261389540824923E-2</v>
          </cell>
          <cell r="AE80">
            <v>178102</v>
          </cell>
          <cell r="AF80">
            <v>13048</v>
          </cell>
        </row>
        <row r="81">
          <cell r="D81">
            <v>507121</v>
          </cell>
          <cell r="AB81">
            <v>3.4561771253803331E-2</v>
          </cell>
          <cell r="AC81">
            <v>17527</v>
          </cell>
          <cell r="AD81">
            <v>6.8471306153220682E-2</v>
          </cell>
          <cell r="AE81">
            <v>253347</v>
          </cell>
          <cell r="AF81">
            <v>17347</v>
          </cell>
        </row>
        <row r="82">
          <cell r="D82">
            <v>498280</v>
          </cell>
          <cell r="AB82">
            <v>3.2957373364373446E-2</v>
          </cell>
          <cell r="AC82">
            <v>16422</v>
          </cell>
          <cell r="AD82">
            <v>7.4525536182687854E-2</v>
          </cell>
          <cell r="AE82">
            <v>220354</v>
          </cell>
          <cell r="AF82">
            <v>16422</v>
          </cell>
        </row>
        <row r="83">
          <cell r="D83">
            <v>500836</v>
          </cell>
          <cell r="AB83">
            <v>2.8109001749075546E-2</v>
          </cell>
          <cell r="AC83">
            <v>14078</v>
          </cell>
          <cell r="AD83">
            <v>8.1201116673972729E-2</v>
          </cell>
          <cell r="AE83">
            <v>173372</v>
          </cell>
          <cell r="AF83">
            <v>14078</v>
          </cell>
        </row>
        <row r="84">
          <cell r="D84">
            <v>504092</v>
          </cell>
          <cell r="AB84">
            <v>7.9588646516905639E-3</v>
          </cell>
          <cell r="AC84">
            <v>4012</v>
          </cell>
          <cell r="AD84">
            <v>2.2644661684690582E-2</v>
          </cell>
          <cell r="AE84">
            <v>177172</v>
          </cell>
          <cell r="AF84">
            <v>4012</v>
          </cell>
        </row>
        <row r="85">
          <cell r="D85">
            <v>494620</v>
          </cell>
          <cell r="AB85">
            <v>3.0273745501597185E-2</v>
          </cell>
          <cell r="AC85">
            <v>14974</v>
          </cell>
          <cell r="AD85">
            <v>8.3859844013978571E-2</v>
          </cell>
          <cell r="AE85">
            <v>172836</v>
          </cell>
          <cell r="AF85">
            <v>14494</v>
          </cell>
        </row>
        <row r="86">
          <cell r="D86">
            <v>519118</v>
          </cell>
          <cell r="AB86">
            <v>3.190411428615459E-2</v>
          </cell>
          <cell r="AC86">
            <v>16562</v>
          </cell>
          <cell r="AD86">
            <v>8.8261080220566182E-2</v>
          </cell>
          <cell r="AE86">
            <v>173372</v>
          </cell>
          <cell r="AF86">
            <v>15302</v>
          </cell>
        </row>
        <row r="87">
          <cell r="D87">
            <v>501765</v>
          </cell>
          <cell r="AB87">
            <v>3.4215220272438292E-2</v>
          </cell>
          <cell r="AC87">
            <v>17168</v>
          </cell>
          <cell r="AD87">
            <v>0.13662053241707076</v>
          </cell>
          <cell r="AE87">
            <v>124564</v>
          </cell>
          <cell r="AF87">
            <v>17018</v>
          </cell>
        </row>
        <row r="88">
          <cell r="D88">
            <v>505872</v>
          </cell>
          <cell r="AB88">
            <v>3.040887813518044E-2</v>
          </cell>
          <cell r="AC88">
            <v>15383</v>
          </cell>
          <cell r="AD88">
            <v>4.0224529458495861E-2</v>
          </cell>
          <cell r="AE88">
            <v>363783</v>
          </cell>
          <cell r="AF88">
            <v>14633</v>
          </cell>
        </row>
        <row r="89">
          <cell r="D89">
            <v>494206</v>
          </cell>
          <cell r="AB89">
            <v>2.6163178917293597E-2</v>
          </cell>
          <cell r="AC89">
            <v>12930</v>
          </cell>
          <cell r="AD89">
            <v>6.6695552598186381E-2</v>
          </cell>
          <cell r="AE89">
            <v>193866</v>
          </cell>
          <cell r="AF89">
            <v>12930</v>
          </cell>
        </row>
        <row r="90">
          <cell r="D90">
            <v>488899</v>
          </cell>
          <cell r="AB90">
            <v>3.085299826753583E-2</v>
          </cell>
          <cell r="AC90">
            <v>15084</v>
          </cell>
          <cell r="AD90">
            <v>7.0151518688861395E-2</v>
          </cell>
          <cell r="AE90">
            <v>214165</v>
          </cell>
          <cell r="AF90">
            <v>15024</v>
          </cell>
        </row>
        <row r="91">
          <cell r="D91">
            <v>513910</v>
          </cell>
          <cell r="AB91">
            <v>2.5520032690548929E-2</v>
          </cell>
          <cell r="AC91">
            <v>13115</v>
          </cell>
          <cell r="AD91">
            <v>7.2212403023945992E-2</v>
          </cell>
          <cell r="AE91">
            <v>181617</v>
          </cell>
          <cell r="AF91">
            <v>13115</v>
          </cell>
        </row>
        <row r="92">
          <cell r="D92">
            <v>518695</v>
          </cell>
          <cell r="AB92">
            <v>2.8162985955137412E-2</v>
          </cell>
          <cell r="AC92">
            <v>14608</v>
          </cell>
          <cell r="AD92">
            <v>3.9700045338102639E-2</v>
          </cell>
          <cell r="AE92">
            <v>359521</v>
          </cell>
          <cell r="AF92">
            <v>14273</v>
          </cell>
        </row>
        <row r="93">
          <cell r="D93">
            <v>507005</v>
          </cell>
          <cell r="AB93">
            <v>3.3979941026222621E-2</v>
          </cell>
          <cell r="AC93">
            <v>17228</v>
          </cell>
          <cell r="AD93">
            <v>4.4644219243761579E-2</v>
          </cell>
          <cell r="AE93">
            <v>367080</v>
          </cell>
          <cell r="AF93">
            <v>16388</v>
          </cell>
        </row>
        <row r="94">
          <cell r="D94">
            <v>525588</v>
          </cell>
          <cell r="AB94">
            <v>2.441646308515415E-2</v>
          </cell>
          <cell r="AC94">
            <v>12833</v>
          </cell>
          <cell r="AD94">
            <v>6.9203793000023078E-2</v>
          </cell>
          <cell r="AE94">
            <v>173372</v>
          </cell>
          <cell r="AF94">
            <v>11998</v>
          </cell>
        </row>
        <row r="95">
          <cell r="D95">
            <v>517014</v>
          </cell>
          <cell r="AB95">
            <v>3.882486741171419E-2</v>
          </cell>
          <cell r="AC95">
            <v>20073</v>
          </cell>
          <cell r="AD95">
            <v>0.12050222850309816</v>
          </cell>
          <cell r="AE95">
            <v>165582</v>
          </cell>
          <cell r="AF95">
            <v>19953</v>
          </cell>
        </row>
        <row r="96">
          <cell r="D96">
            <v>479225</v>
          </cell>
          <cell r="AB96">
            <v>2.771349574834368E-2</v>
          </cell>
          <cell r="AC96">
            <v>13281</v>
          </cell>
          <cell r="AD96">
            <v>9.1467225980303643E-2</v>
          </cell>
          <cell r="AE96">
            <v>143986</v>
          </cell>
          <cell r="AF96">
            <v>13170</v>
          </cell>
        </row>
        <row r="97">
          <cell r="D97">
            <v>501394</v>
          </cell>
          <cell r="AB97">
            <v>2.5534808952640039E-2</v>
          </cell>
          <cell r="AC97">
            <v>12803</v>
          </cell>
          <cell r="AD97">
            <v>6.6194966086715504E-2</v>
          </cell>
          <cell r="AE97">
            <v>191223</v>
          </cell>
          <cell r="AF97">
            <v>12658</v>
          </cell>
        </row>
        <row r="98">
          <cell r="D98">
            <v>520945</v>
          </cell>
          <cell r="AB98">
            <v>2.5094779679236772E-2</v>
          </cell>
          <cell r="AC98">
            <v>13073</v>
          </cell>
          <cell r="AD98">
            <v>6.1360199588801276E-2</v>
          </cell>
          <cell r="AE98">
            <v>209631</v>
          </cell>
          <cell r="AF98">
            <v>12863</v>
          </cell>
        </row>
        <row r="99">
          <cell r="D99">
            <v>505760</v>
          </cell>
          <cell r="AB99">
            <v>2.536380892122746E-2</v>
          </cell>
          <cell r="AC99">
            <v>12828</v>
          </cell>
          <cell r="AD99">
            <v>7.3299033292573201E-2</v>
          </cell>
          <cell r="AE99">
            <v>173372</v>
          </cell>
          <cell r="AF99">
            <v>12708</v>
          </cell>
        </row>
        <row r="100">
          <cell r="D100">
            <v>518911</v>
          </cell>
          <cell r="AB100">
            <v>2.4624646615700959E-2</v>
          </cell>
          <cell r="AC100">
            <v>12778</v>
          </cell>
          <cell r="AD100">
            <v>3.5569268466767265E-2</v>
          </cell>
          <cell r="AE100">
            <v>355869</v>
          </cell>
          <cell r="AF100">
            <v>12658</v>
          </cell>
        </row>
        <row r="101">
          <cell r="D101">
            <v>525632</v>
          </cell>
          <cell r="AB101">
            <v>2.6117131377085108E-2</v>
          </cell>
          <cell r="AC101">
            <v>13728</v>
          </cell>
          <cell r="AD101">
            <v>6.6442095481472882E-2</v>
          </cell>
          <cell r="AE101">
            <v>206616</v>
          </cell>
          <cell r="AF101">
            <v>13728</v>
          </cell>
        </row>
        <row r="102">
          <cell r="D102">
            <v>499819</v>
          </cell>
          <cell r="AB102">
            <v>2.0683487422446925E-2</v>
          </cell>
          <cell r="AC102">
            <v>10338</v>
          </cell>
          <cell r="AD102">
            <v>5.1716375351429228E-2</v>
          </cell>
          <cell r="AE102">
            <v>199898</v>
          </cell>
          <cell r="AF102">
            <v>10338</v>
          </cell>
        </row>
        <row r="103">
          <cell r="D103">
            <v>489449</v>
          </cell>
          <cell r="AB103">
            <v>1.586069232953791E-2</v>
          </cell>
          <cell r="AC103">
            <v>7763</v>
          </cell>
          <cell r="AD103">
            <v>3.9007698028259603E-2</v>
          </cell>
          <cell r="AE103">
            <v>199012</v>
          </cell>
          <cell r="AF103">
            <v>7763</v>
          </cell>
        </row>
        <row r="104">
          <cell r="D104">
            <v>510533</v>
          </cell>
          <cell r="AB104">
            <v>1.8860680896239813E-2</v>
          </cell>
          <cell r="AC104">
            <v>9629</v>
          </cell>
          <cell r="AD104">
            <v>5.3787286336722154E-2</v>
          </cell>
          <cell r="AE104">
            <v>179020</v>
          </cell>
          <cell r="AF104">
            <v>9629</v>
          </cell>
        </row>
        <row r="105">
          <cell r="D105">
            <v>496020</v>
          </cell>
          <cell r="AB105">
            <v>3.4718358130720536E-2</v>
          </cell>
          <cell r="AC105">
            <v>17221</v>
          </cell>
          <cell r="AD105">
            <v>8.1817749904979101E-2</v>
          </cell>
          <cell r="AE105">
            <v>210480</v>
          </cell>
          <cell r="AF105">
            <v>17221</v>
          </cell>
        </row>
        <row r="106">
          <cell r="D106">
            <v>483570</v>
          </cell>
          <cell r="AB106">
            <v>3.767396654052154E-2</v>
          </cell>
          <cell r="AC106">
            <v>18218</v>
          </cell>
          <cell r="AD106">
            <v>5.043798934650439E-2</v>
          </cell>
          <cell r="AE106">
            <v>361196</v>
          </cell>
          <cell r="AF106">
            <v>18218</v>
          </cell>
        </row>
        <row r="107">
          <cell r="D107">
            <v>501862</v>
          </cell>
          <cell r="AB107">
            <v>3.376824704799327E-2</v>
          </cell>
          <cell r="AC107">
            <v>16947</v>
          </cell>
          <cell r="AD107">
            <v>4.9814668387218146E-2</v>
          </cell>
          <cell r="AE107">
            <v>340201</v>
          </cell>
          <cell r="AF107">
            <v>16947</v>
          </cell>
        </row>
        <row r="108">
          <cell r="D108">
            <v>498276</v>
          </cell>
          <cell r="AB108">
            <v>2.3346498727612811E-2</v>
          </cell>
          <cell r="AC108">
            <v>11633</v>
          </cell>
          <cell r="AD108">
            <v>6.5555017074847566E-2</v>
          </cell>
          <cell r="AE108">
            <v>177454</v>
          </cell>
          <cell r="AF108">
            <v>11633</v>
          </cell>
        </row>
        <row r="109">
          <cell r="D109">
            <v>498472</v>
          </cell>
          <cell r="AB109">
            <v>2.8717761479080069E-2</v>
          </cell>
          <cell r="AC109">
            <v>14315</v>
          </cell>
          <cell r="AD109">
            <v>6.8427669348323839E-2</v>
          </cell>
          <cell r="AE109">
            <v>209199</v>
          </cell>
          <cell r="AF109">
            <v>14315</v>
          </cell>
        </row>
        <row r="110">
          <cell r="D110">
            <v>513417</v>
          </cell>
          <cell r="AB110">
            <v>3.644990329498244E-2</v>
          </cell>
          <cell r="AC110">
            <v>18714</v>
          </cell>
          <cell r="AD110">
            <v>6.3992832693313823E-2</v>
          </cell>
          <cell r="AE110">
            <v>292439</v>
          </cell>
          <cell r="AF110">
            <v>18714</v>
          </cell>
        </row>
        <row r="111">
          <cell r="D111">
            <v>509543</v>
          </cell>
          <cell r="AB111">
            <v>3.3969655161585968E-2</v>
          </cell>
          <cell r="AC111">
            <v>17309</v>
          </cell>
          <cell r="AD111">
            <v>9.1307604659014177E-2</v>
          </cell>
          <cell r="AE111">
            <v>189568</v>
          </cell>
          <cell r="AF111">
            <v>17309</v>
          </cell>
        </row>
        <row r="112">
          <cell r="D112">
            <v>518104</v>
          </cell>
          <cell r="AB112">
            <v>3.6861325139354258E-2</v>
          </cell>
          <cell r="AC112">
            <v>19098</v>
          </cell>
          <cell r="AD112">
            <v>5.3976293164359479E-2</v>
          </cell>
          <cell r="AE112">
            <v>353822</v>
          </cell>
          <cell r="AF112">
            <v>19098</v>
          </cell>
        </row>
        <row r="113">
          <cell r="D113">
            <v>506040</v>
          </cell>
          <cell r="AB113">
            <v>1.9134850999920953E-2</v>
          </cell>
          <cell r="AC113">
            <v>9683</v>
          </cell>
          <cell r="AD113">
            <v>4.8655357465881455E-2</v>
          </cell>
          <cell r="AE113">
            <v>199012</v>
          </cell>
          <cell r="AF113">
            <v>9683</v>
          </cell>
        </row>
        <row r="114">
          <cell r="D114">
            <v>526280</v>
          </cell>
          <cell r="AB114">
            <v>1.5206734057915939E-2</v>
          </cell>
          <cell r="AC114">
            <v>8003</v>
          </cell>
          <cell r="AD114">
            <v>4.0213655457962336E-2</v>
          </cell>
          <cell r="AE114">
            <v>199012</v>
          </cell>
          <cell r="AF114">
            <v>8003</v>
          </cell>
        </row>
        <row r="115">
          <cell r="D115">
            <v>514258</v>
          </cell>
          <cell r="AB115">
            <v>3.3784598392246692E-2</v>
          </cell>
          <cell r="AC115">
            <v>17374</v>
          </cell>
          <cell r="AD115">
            <v>7.9301829866673973E-2</v>
          </cell>
          <cell r="AE115">
            <v>219087</v>
          </cell>
          <cell r="AF115">
            <v>17374</v>
          </cell>
        </row>
        <row r="116">
          <cell r="D116">
            <v>503494</v>
          </cell>
          <cell r="AB116">
            <v>3.4824645378097853E-2</v>
          </cell>
          <cell r="AC116">
            <v>17534</v>
          </cell>
          <cell r="AD116">
            <v>8.5490073288388341E-2</v>
          </cell>
          <cell r="AE116">
            <v>204398</v>
          </cell>
          <cell r="AF116">
            <v>17474</v>
          </cell>
        </row>
        <row r="117">
          <cell r="D117">
            <v>514985</v>
          </cell>
          <cell r="AB117">
            <v>3.2740759439595327E-2</v>
          </cell>
          <cell r="AC117">
            <v>16861</v>
          </cell>
          <cell r="AD117">
            <v>4.7418569202819075E-2</v>
          </cell>
          <cell r="AE117">
            <v>355578</v>
          </cell>
          <cell r="AF117">
            <v>16861</v>
          </cell>
        </row>
        <row r="118">
          <cell r="D118">
            <v>509515</v>
          </cell>
          <cell r="AB118">
            <v>2.3928638018507798E-2</v>
          </cell>
          <cell r="AC118">
            <v>12192</v>
          </cell>
          <cell r="AD118">
            <v>3.2658309225329474E-2</v>
          </cell>
          <cell r="AE118">
            <v>373320</v>
          </cell>
          <cell r="AF118">
            <v>12192</v>
          </cell>
        </row>
        <row r="119">
          <cell r="D119">
            <v>488698</v>
          </cell>
          <cell r="AB119">
            <v>3.8815382915420159E-2</v>
          </cell>
          <cell r="AC119">
            <v>18969</v>
          </cell>
          <cell r="AD119">
            <v>5.217571259071218E-2</v>
          </cell>
          <cell r="AE119">
            <v>362410</v>
          </cell>
          <cell r="AF119">
            <v>18909</v>
          </cell>
        </row>
        <row r="120">
          <cell r="D120">
            <v>512564</v>
          </cell>
          <cell r="AB120">
            <v>3.0070391209683082E-2</v>
          </cell>
          <cell r="AC120">
            <v>15413</v>
          </cell>
          <cell r="AD120">
            <v>7.9545630486728636E-2</v>
          </cell>
          <cell r="AE120">
            <v>193763</v>
          </cell>
          <cell r="AF120">
            <v>15413</v>
          </cell>
        </row>
        <row r="121">
          <cell r="D121">
            <v>507500</v>
          </cell>
          <cell r="AB121">
            <v>3.554285714285714E-2</v>
          </cell>
          <cell r="AC121">
            <v>18038</v>
          </cell>
          <cell r="AD121">
            <v>5.0781648547233341E-2</v>
          </cell>
          <cell r="AE121">
            <v>352844</v>
          </cell>
          <cell r="AF121">
            <v>17918</v>
          </cell>
        </row>
        <row r="122">
          <cell r="D122">
            <v>489287</v>
          </cell>
          <cell r="AB122">
            <v>6.2928301794243462E-3</v>
          </cell>
          <cell r="AC122">
            <v>3079</v>
          </cell>
          <cell r="AD122">
            <v>1.2906065305780274E-2</v>
          </cell>
          <cell r="AE122">
            <v>238570</v>
          </cell>
          <cell r="AF122">
            <v>3079</v>
          </cell>
        </row>
        <row r="123">
          <cell r="D123">
            <v>516218</v>
          </cell>
          <cell r="AB123">
            <v>1.9168258371463218E-2</v>
          </cell>
          <cell r="AC123">
            <v>9895</v>
          </cell>
          <cell r="AD123">
            <v>3.4477712310581644E-2</v>
          </cell>
          <cell r="AE123">
            <v>286997</v>
          </cell>
          <cell r="AF123">
            <v>9895</v>
          </cell>
        </row>
        <row r="124">
          <cell r="D124">
            <v>495316</v>
          </cell>
          <cell r="AB124">
            <v>1.7877476197013624E-2</v>
          </cell>
          <cell r="AC124">
            <v>8855</v>
          </cell>
          <cell r="AD124">
            <v>4.0078573012704746E-2</v>
          </cell>
          <cell r="AE124">
            <v>220941</v>
          </cell>
          <cell r="AF124">
            <v>8855</v>
          </cell>
        </row>
        <row r="125">
          <cell r="D125">
            <v>496668</v>
          </cell>
          <cell r="AB125">
            <v>6.2637415738481242E-3</v>
          </cell>
          <cell r="AC125">
            <v>3111</v>
          </cell>
          <cell r="AD125">
            <v>8.7208079992599514E-3</v>
          </cell>
          <cell r="AE125">
            <v>356733</v>
          </cell>
          <cell r="AF125">
            <v>3111</v>
          </cell>
        </row>
        <row r="126">
          <cell r="D126">
            <v>505538</v>
          </cell>
          <cell r="AB126">
            <v>6.5178087502818782E-3</v>
          </cell>
          <cell r="AC126">
            <v>3295</v>
          </cell>
          <cell r="AD126">
            <v>1.4192981473744062E-2</v>
          </cell>
          <cell r="AE126">
            <v>232157</v>
          </cell>
          <cell r="AF126">
            <v>3295</v>
          </cell>
        </row>
        <row r="131">
          <cell r="D131">
            <v>1039640</v>
          </cell>
          <cell r="AB131">
            <v>0</v>
          </cell>
          <cell r="AC131">
            <v>0</v>
          </cell>
          <cell r="AD131">
            <v>0</v>
          </cell>
          <cell r="AE131">
            <v>746640</v>
          </cell>
          <cell r="AF131">
            <v>0</v>
          </cell>
        </row>
        <row r="132">
          <cell r="D132">
            <v>443427</v>
          </cell>
          <cell r="AB132">
            <v>0</v>
          </cell>
          <cell r="AC132">
            <v>0</v>
          </cell>
          <cell r="AD132">
            <v>0</v>
          </cell>
          <cell r="AE132">
            <v>176563</v>
          </cell>
          <cell r="AF132">
            <v>0</v>
          </cell>
        </row>
        <row r="133">
          <cell r="D133">
            <v>468882</v>
          </cell>
          <cell r="AB133">
            <v>0</v>
          </cell>
          <cell r="AC133">
            <v>0</v>
          </cell>
          <cell r="AD133">
            <v>0</v>
          </cell>
          <cell r="AE133">
            <v>154369</v>
          </cell>
          <cell r="AF133">
            <v>0</v>
          </cell>
        </row>
        <row r="134">
          <cell r="D134">
            <v>496223</v>
          </cell>
          <cell r="AB134">
            <v>0</v>
          </cell>
          <cell r="AC134">
            <v>0</v>
          </cell>
          <cell r="AD134">
            <v>0</v>
          </cell>
          <cell r="AE134">
            <v>122524</v>
          </cell>
          <cell r="AF134">
            <v>0</v>
          </cell>
        </row>
        <row r="135">
          <cell r="D135">
            <v>485420</v>
          </cell>
          <cell r="AB135">
            <v>0</v>
          </cell>
          <cell r="AC135">
            <v>0</v>
          </cell>
          <cell r="AD135">
            <v>0</v>
          </cell>
          <cell r="AE135">
            <v>313380</v>
          </cell>
          <cell r="AF135">
            <v>0</v>
          </cell>
        </row>
        <row r="136">
          <cell r="D136">
            <v>503796</v>
          </cell>
          <cell r="AB136">
            <v>0</v>
          </cell>
          <cell r="AC136">
            <v>0</v>
          </cell>
          <cell r="AD136">
            <v>0</v>
          </cell>
          <cell r="AE136">
            <v>239089</v>
          </cell>
          <cell r="AF136">
            <v>0</v>
          </cell>
        </row>
        <row r="137">
          <cell r="D137">
            <v>511916</v>
          </cell>
          <cell r="AB137">
            <v>5.80368654232335E-3</v>
          </cell>
          <cell r="AC137">
            <v>2971</v>
          </cell>
          <cell r="AD137">
            <v>7.9672193573127603E-3</v>
          </cell>
          <cell r="AE137">
            <v>372903</v>
          </cell>
          <cell r="AF137">
            <v>2971</v>
          </cell>
        </row>
        <row r="138">
          <cell r="D138">
            <v>661396</v>
          </cell>
          <cell r="AB138">
            <v>0</v>
          </cell>
          <cell r="AC138">
            <v>0</v>
          </cell>
          <cell r="AD138">
            <v>0</v>
          </cell>
          <cell r="AE138">
            <v>22857</v>
          </cell>
          <cell r="AF138">
            <v>0</v>
          </cell>
        </row>
        <row r="139">
          <cell r="D139">
            <v>493974</v>
          </cell>
          <cell r="AB139">
            <v>0</v>
          </cell>
          <cell r="AC139">
            <v>0</v>
          </cell>
          <cell r="AD139">
            <v>0</v>
          </cell>
          <cell r="AE139">
            <v>373320</v>
          </cell>
          <cell r="AF139">
            <v>0</v>
          </cell>
        </row>
        <row r="140">
          <cell r="D140">
            <v>459915</v>
          </cell>
          <cell r="AB140">
            <v>0</v>
          </cell>
          <cell r="AC140">
            <v>0</v>
          </cell>
          <cell r="AD140">
            <v>0</v>
          </cell>
          <cell r="AE140">
            <v>164920</v>
          </cell>
          <cell r="AF140">
            <v>0</v>
          </cell>
        </row>
        <row r="141">
          <cell r="D141">
            <v>495615</v>
          </cell>
          <cell r="AB141">
            <v>6.3738990950637084E-3</v>
          </cell>
          <cell r="AC141">
            <v>3159</v>
          </cell>
          <cell r="AD141">
            <v>8.461909353905497E-3</v>
          </cell>
          <cell r="AE141">
            <v>373320</v>
          </cell>
          <cell r="AF141">
            <v>3159</v>
          </cell>
        </row>
        <row r="142">
          <cell r="D142">
            <v>463805</v>
          </cell>
          <cell r="AB142">
            <v>2.7705609038281174E-3</v>
          </cell>
          <cell r="AC142">
            <v>1285</v>
          </cell>
          <cell r="AD142">
            <v>4.0869941350839024E-3</v>
          </cell>
          <cell r="AE142">
            <v>314412</v>
          </cell>
          <cell r="AF142">
            <v>1285</v>
          </cell>
        </row>
        <row r="143">
          <cell r="D143">
            <v>502391</v>
          </cell>
          <cell r="AB143">
            <v>5.5036813955664015E-3</v>
          </cell>
          <cell r="AC143">
            <v>2765</v>
          </cell>
          <cell r="AD143">
            <v>7.5837365193254999E-3</v>
          </cell>
          <cell r="AE143">
            <v>364596</v>
          </cell>
          <cell r="AF143">
            <v>2765</v>
          </cell>
        </row>
      </sheetData>
      <sheetData sheetId="1">
        <row r="6">
          <cell r="C6">
            <v>527681</v>
          </cell>
          <cell r="R6">
            <v>0.10075973931219809</v>
          </cell>
          <cell r="S6">
            <v>53169</v>
          </cell>
          <cell r="T6">
            <v>0.11807014544327017</v>
          </cell>
          <cell r="U6">
            <v>345083</v>
          </cell>
          <cell r="V6">
            <v>40744</v>
          </cell>
        </row>
        <row r="7">
          <cell r="C7">
            <v>464098</v>
          </cell>
          <cell r="R7">
            <v>0.14499954750936225</v>
          </cell>
          <cell r="S7">
            <v>67294</v>
          </cell>
          <cell r="T7">
            <v>0.17010118493601781</v>
          </cell>
          <cell r="U7">
            <v>367446</v>
          </cell>
          <cell r="V7">
            <v>62503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28"/>
  <sheetViews>
    <sheetView tabSelected="1" zoomScale="90" zoomScaleNormal="90" zoomScaleSheetLayoutView="100" workbookViewId="0"/>
  </sheetViews>
  <sheetFormatPr defaultColWidth="6.44140625" defaultRowHeight="14.4" x14ac:dyDescent="0.2"/>
  <cols>
    <col min="1" max="1" width="4.6640625" style="1" customWidth="1"/>
    <col min="2" max="2" width="2.109375" style="1" customWidth="1"/>
    <col min="3" max="3" width="33.21875" style="2" customWidth="1"/>
    <col min="4" max="4" width="16.77734375" style="3" customWidth="1"/>
    <col min="5" max="5" width="15.5546875" style="4" customWidth="1"/>
    <col min="6" max="6" width="10.88671875" style="5" customWidth="1"/>
    <col min="7" max="7" width="16.33203125" style="4" customWidth="1"/>
    <col min="8" max="8" width="15.33203125" style="4" customWidth="1"/>
    <col min="9" max="9" width="11.109375" style="5" customWidth="1"/>
    <col min="10" max="11" width="6.44140625" style="1"/>
    <col min="12" max="12" width="6.44140625" style="1" customWidth="1"/>
    <col min="13" max="16384" width="6.44140625" style="1"/>
  </cols>
  <sheetData>
    <row r="1" spans="1:9" ht="15" thickBot="1" x14ac:dyDescent="0.25"/>
    <row r="2" spans="1:9" ht="133.5" customHeight="1" thickBot="1" x14ac:dyDescent="0.25">
      <c r="B2" s="6" t="s">
        <v>0</v>
      </c>
      <c r="C2" s="7"/>
      <c r="D2" s="8" t="s">
        <v>1</v>
      </c>
      <c r="E2" s="9" t="s">
        <v>2</v>
      </c>
      <c r="F2" s="10" t="s">
        <v>3</v>
      </c>
      <c r="G2" s="9" t="s">
        <v>4</v>
      </c>
      <c r="H2" s="9" t="s">
        <v>5</v>
      </c>
      <c r="I2" s="11" t="s">
        <v>6</v>
      </c>
    </row>
    <row r="3" spans="1:9" ht="15" thickTop="1" x14ac:dyDescent="0.2">
      <c r="A3" s="2"/>
      <c r="B3" s="12" t="s">
        <v>7</v>
      </c>
      <c r="C3" s="13"/>
      <c r="D3" s="14" t="str">
        <f>INT('[1]NHK、（キー・準キー）'!U6/60)&amp;"時間"&amp;MOD('[1]NHK、（キー・準キー）'!U6,60)&amp;"分"</f>
        <v>5751時間23分</v>
      </c>
      <c r="E3" s="14" t="str">
        <f>INT('[1]NHK、（キー・準キー）'!V6/60)&amp;"時間"&amp;MOD('[1]NHK、（キー・準キー）'!V6,60)&amp;"分"</f>
        <v>679時間4分</v>
      </c>
      <c r="F3" s="15">
        <f>'[1]NHK、（キー・準キー）'!T6</f>
        <v>0.11807014544327017</v>
      </c>
      <c r="G3" s="14" t="str">
        <f>INT('[1]NHK、（キー・準キー）'!C6/60)&amp;"時間"&amp;MOD('[1]NHK、（キー・準キー）'!C6,60)&amp;"分"</f>
        <v>8794時間41分</v>
      </c>
      <c r="H3" s="14" t="str">
        <f>INT('[1]NHK、（キー・準キー）'!S6/60)&amp;"時間"&amp;MOD('[1]NHK、（キー・準キー）'!S6,60)&amp;"分"</f>
        <v>886時間9分</v>
      </c>
      <c r="I3" s="16">
        <f>'[1]NHK、（キー・準キー）'!R6</f>
        <v>0.10075973931219809</v>
      </c>
    </row>
    <row r="4" spans="1:9" x14ac:dyDescent="0.2">
      <c r="A4" s="2"/>
      <c r="B4" s="17" t="s">
        <v>8</v>
      </c>
      <c r="C4" s="18"/>
      <c r="D4" s="19" t="str">
        <f>INT('[1]NHK、（キー・準キー）'!U7/60)&amp;"時間"&amp;MOD('[1]NHK、（キー・準キー）'!U7,60)&amp;"分"</f>
        <v>6124時間6分</v>
      </c>
      <c r="E4" s="19" t="str">
        <f>INT('[1]NHK、（キー・準キー）'!V7/60)&amp;"時間"&amp;MOD('[1]NHK、（キー・準キー）'!V7,60)&amp;"分"</f>
        <v>1041時間43分</v>
      </c>
      <c r="F4" s="20">
        <f>'[1]NHK、（キー・準キー）'!T7</f>
        <v>0.17010118493601781</v>
      </c>
      <c r="G4" s="19" t="str">
        <f>INT('[1]NHK、（キー・準キー）'!C7/60)&amp;"時間"&amp;MOD('[1]NHK、（キー・準キー）'!C7,60)&amp;"分"</f>
        <v>7734時間58分</v>
      </c>
      <c r="H4" s="19" t="str">
        <f>INT('[1]NHK、（キー・準キー）'!S7/60)&amp;"時間"&amp;MOD('[1]NHK、（キー・準キー）'!S7,60)&amp;"分"</f>
        <v>1121時間34分</v>
      </c>
      <c r="I4" s="21">
        <f>'[1]NHK、（キー・準キー）'!R7</f>
        <v>0.14499954750936225</v>
      </c>
    </row>
    <row r="5" spans="1:9" x14ac:dyDescent="0.2">
      <c r="A5" s="2"/>
      <c r="B5" s="22"/>
      <c r="C5" s="23"/>
      <c r="D5" s="24"/>
      <c r="E5" s="24"/>
      <c r="F5" s="25"/>
      <c r="G5" s="24"/>
      <c r="H5" s="24"/>
      <c r="I5" s="26"/>
    </row>
    <row r="6" spans="1:9" x14ac:dyDescent="0.2">
      <c r="A6" s="2"/>
      <c r="B6" s="27" t="s">
        <v>9</v>
      </c>
      <c r="C6" s="28"/>
      <c r="D6" s="29" t="str">
        <f>INT(SUM([1]民放全局!AE53,[1]民放全局!AE26,[1]民放全局!AE101,[1]民放全局!AE78,[1]民放全局!AE122)/60)&amp;"時間"&amp;MOD(SUM([1]民放全局!AE53,[1]民放全局!AE26,[1]民放全局!AE101,[1]民放全局!AE78,[1]民放全局!AE122),60)&amp;"分"</f>
        <v>22188時間4分</v>
      </c>
      <c r="E6" s="29" t="str">
        <f>INT(SUM([1]民放全局!AF53,[1]民放全局!AF26,[1]民放全局!AF101,[1]民放全局!AF78,[1]民放全局!AF122)/60)&amp;"時間"&amp;MOD(SUM([1]民放全局!AF53,[1]民放全局!AF26,[1]民放全局!AF101,[1]民放全局!AF78,[1]民放全局!AF122),60)&amp;"分"</f>
        <v>741時間4分</v>
      </c>
      <c r="F6" s="30">
        <f>SUM([1]民放全局!AF53,[1]民放全局!AF26,[1]民放全局!AF101,[1]民放全局!AF78,[1]民放全局!AF122)/SUM([1]民放全局!AE53,[1]民放全局!AE26,[1]民放全局!AE101,[1]民放全局!AE78,[1]民放全局!AE122)</f>
        <v>3.3399334777553101E-2</v>
      </c>
      <c r="G6" s="29" t="str">
        <f>INT(SUM([1]民放全局!D53,[1]民放全局!D26,[1]民放全局!D101,[1]民放全局!D78,[1]民放全局!D122)/60)&amp;"時間"&amp;MOD(SUM([1]民放全局!D53,[1]民放全局!D26,[1]民放全局!D101,[1]民放全局!D78,[1]民放全局!D122),60)&amp;"分"</f>
        <v>43180時間8分</v>
      </c>
      <c r="H6" s="29" t="str">
        <f>INT(SUM([1]民放全局!AC53,[1]民放全局!AC26,[1]民放全局!AC101,[1]民放全局!AC78,[1]民放全局!AC122)/60)&amp;"時間"&amp;MOD(SUM([1]民放全局!AC53,[1]民放全局!AC26,[1]民放全局!AC101,[1]民放全局!AC78,[1]民放全局!AC122),60)&amp;"分"</f>
        <v>765時間34分</v>
      </c>
      <c r="I6" s="31">
        <f>SUM([1]民放全局!AC53,[1]民放全局!AC26,[1]民放全局!AC101,[1]民放全局!AC78,[1]民放全局!AC122)/SUM([1]民放全局!D53,[1]民放全局!D26,[1]民放全局!D101,[1]民放全局!D78,[1]民放全局!D122)</f>
        <v>1.7729604046305244E-2</v>
      </c>
    </row>
    <row r="7" spans="1:9" x14ac:dyDescent="0.2">
      <c r="A7" s="2"/>
      <c r="B7" s="22"/>
      <c r="C7" s="32" t="s">
        <v>10</v>
      </c>
      <c r="D7" s="19" t="str">
        <f>INT([1]民放全局!AE53/60)&amp;"時間"&amp;MOD([1]民放全局!AE53,60)&amp;"分"</f>
        <v>5162時間30分</v>
      </c>
      <c r="E7" s="19" t="str">
        <f>INT([1]民放全局!AF53/60)&amp;"時間"&amp;MOD([1]民放全局!AF53,60)&amp;"分"</f>
        <v>90時間5分</v>
      </c>
      <c r="F7" s="33">
        <f>[1]民放全局!AD53</f>
        <v>1.7449556093623891E-2</v>
      </c>
      <c r="G7" s="19" t="str">
        <f>INT([1]民放全局!D53/60)&amp;"時間"&amp;MOD([1]民放全局!D53,60)&amp;"分"</f>
        <v>8746時間54分</v>
      </c>
      <c r="H7" s="19" t="str">
        <f>INT([1]民放全局!AC53/60)&amp;"時間"&amp;MOD([1]民放全局!AC53,60)&amp;"分"</f>
        <v>90時間5分</v>
      </c>
      <c r="I7" s="34">
        <f>[1]民放全局!AB53</f>
        <v>1.029888684371987E-2</v>
      </c>
    </row>
    <row r="8" spans="1:9" x14ac:dyDescent="0.2">
      <c r="A8" s="2"/>
      <c r="B8" s="22"/>
      <c r="C8" s="32" t="s">
        <v>11</v>
      </c>
      <c r="D8" s="19" t="str">
        <f>INT([1]民放全局!AE26/60)&amp;"時間"&amp;MOD([1]民放全局!AE26,60)&amp;"分"</f>
        <v>5924時間12分</v>
      </c>
      <c r="E8" s="19" t="str">
        <f>INT([1]民放全局!AF26/60)&amp;"時間"&amp;MOD([1]民放全局!AF26,60)&amp;"分"</f>
        <v>82時間55分</v>
      </c>
      <c r="F8" s="33">
        <f>[1]民放全局!AD26</f>
        <v>1.3996263911864331E-2</v>
      </c>
      <c r="G8" s="19" t="str">
        <f>INT([1]民放全局!D26/60)&amp;"時間"&amp;MOD([1]民放全局!D26,60)&amp;"分"</f>
        <v>8767時間6分</v>
      </c>
      <c r="H8" s="19" t="str">
        <f>INT([1]民放全局!AC26/60)&amp;"時間"&amp;MOD([1]民放全局!AC26,60)&amp;"分"</f>
        <v>107時間25分</v>
      </c>
      <c r="I8" s="34">
        <f>[1]民放全局!AB26</f>
        <v>1.2252246086695335E-2</v>
      </c>
    </row>
    <row r="9" spans="1:9" x14ac:dyDescent="0.2">
      <c r="A9" s="2"/>
      <c r="B9" s="22"/>
      <c r="C9" s="32" t="s">
        <v>12</v>
      </c>
      <c r="D9" s="19" t="str">
        <f>INT([1]民放全局!AE101/60)&amp;"時間"&amp;MOD([1]民放全局!AE101,60)&amp;"分"</f>
        <v>3443時間36分</v>
      </c>
      <c r="E9" s="19" t="str">
        <f>INT([1]民放全局!AF101/60)&amp;"時間"&amp;MOD([1]民放全局!AF101,60)&amp;"分"</f>
        <v>228時間48分</v>
      </c>
      <c r="F9" s="33">
        <f>[1]民放全局!AD101</f>
        <v>6.6442095481472882E-2</v>
      </c>
      <c r="G9" s="19" t="str">
        <f>INT([1]民放全局!D101/60)&amp;"時間"&amp;MOD([1]民放全局!D101,60)&amp;"分"</f>
        <v>8760時間32分</v>
      </c>
      <c r="H9" s="19" t="str">
        <f>INT([1]民放全局!AC101/60)&amp;"時間"&amp;MOD([1]民放全局!AC101,60)&amp;"分"</f>
        <v>228時間48分</v>
      </c>
      <c r="I9" s="34">
        <f>[1]民放全局!AB101</f>
        <v>2.6117131377085108E-2</v>
      </c>
    </row>
    <row r="10" spans="1:9" x14ac:dyDescent="0.2">
      <c r="A10" s="2"/>
      <c r="B10" s="22"/>
      <c r="C10" s="32" t="s">
        <v>13</v>
      </c>
      <c r="D10" s="19" t="str">
        <f>INT([1]民放全局!AE78/60)&amp;"時間"&amp;MOD([1]民放全局!AE78,60)&amp;"分"</f>
        <v>3681時間36分</v>
      </c>
      <c r="E10" s="19" t="str">
        <f>INT([1]民放全局!AF78/60)&amp;"時間"&amp;MOD([1]民放全局!AF78,60)&amp;"分"</f>
        <v>287時間57分</v>
      </c>
      <c r="F10" s="33">
        <f>[1]民放全局!AD78</f>
        <v>7.8213276836158196E-2</v>
      </c>
      <c r="G10" s="19" t="str">
        <f>INT([1]民放全局!D78/60)&amp;"時間"&amp;MOD([1]民放全局!D78,60)&amp;"分"</f>
        <v>8750時間49分</v>
      </c>
      <c r="H10" s="19" t="str">
        <f>INT([1]民放全局!AC78/60)&amp;"時間"&amp;MOD([1]民放全局!AC78,60)&amp;"分"</f>
        <v>287時間57分</v>
      </c>
      <c r="I10" s="34">
        <f>[1]民放全局!AB78</f>
        <v>3.2905500248548228E-2</v>
      </c>
    </row>
    <row r="11" spans="1:9" x14ac:dyDescent="0.2">
      <c r="A11" s="2"/>
      <c r="B11" s="22"/>
      <c r="C11" s="32" t="s">
        <v>14</v>
      </c>
      <c r="D11" s="19" t="str">
        <f>INT([1]民放全局!AE122/60)&amp;"時間"&amp;MOD([1]民放全局!AE122,60)&amp;"分"</f>
        <v>3976時間10分</v>
      </c>
      <c r="E11" s="19" t="str">
        <f>INT([1]民放全局!AF122/60)&amp;"時間"&amp;MOD([1]民放全局!AF122,60)&amp;"分"</f>
        <v>51時間19分</v>
      </c>
      <c r="F11" s="33">
        <f>[1]民放全局!AD122</f>
        <v>1.2906065305780274E-2</v>
      </c>
      <c r="G11" s="19" t="str">
        <f>INT([1]民放全局!D122/60)&amp;"時間"&amp;MOD([1]民放全局!D122,60)&amp;"分"</f>
        <v>8154時間47分</v>
      </c>
      <c r="H11" s="19" t="str">
        <f>INT([1]民放全局!AC122/60)&amp;"時間"&amp;MOD([1]民放全局!AC122,60)&amp;"分"</f>
        <v>51時間19分</v>
      </c>
      <c r="I11" s="34">
        <f>[1]民放全局!AB122</f>
        <v>6.2928301794243462E-3</v>
      </c>
    </row>
    <row r="12" spans="1:9" x14ac:dyDescent="0.2">
      <c r="A12" s="2"/>
      <c r="B12" s="22"/>
      <c r="C12" s="23"/>
      <c r="D12" s="24"/>
      <c r="E12" s="24"/>
      <c r="F12" s="35"/>
      <c r="G12" s="24"/>
      <c r="H12" s="24"/>
      <c r="I12" s="36"/>
    </row>
    <row r="13" spans="1:9" x14ac:dyDescent="0.2">
      <c r="A13" s="2"/>
      <c r="B13" s="27" t="s">
        <v>15</v>
      </c>
      <c r="C13" s="28"/>
      <c r="D13" s="29" t="str">
        <f>INT(SUM([1]民放全局!AE27,[1]民放全局!AE54,[1]民放全局!AE102)/60)&amp;"時間"&amp;MOD(SUM([1]民放全局!AE27,[1]民放全局!AE54,[1]民放全局!AE102),60)&amp;"分"</f>
        <v>12092時間44分</v>
      </c>
      <c r="E13" s="29" t="str">
        <f>INT(SUM([1]民放全局!AF27,[1]民放全局!AF54,[1]民放全局!AF102)/60)&amp;"時間"&amp;MOD(SUM([1]民放全局!AF27,[1]民放全局!AF54,[1]民放全局!AF102),60)&amp;"分"</f>
        <v>395時間16分</v>
      </c>
      <c r="F13" s="37">
        <f>SUM([1]民放全局!AF27,[1]民放全局!AF54,[1]民放全局!AF102)/SUM([1]民放全局!AE27,[1]民放全局!AE54,[1]民放全局!AE102)</f>
        <v>3.268629645351754E-2</v>
      </c>
      <c r="G13" s="29" t="str">
        <f>INT(SUM([1]民放全局!D27,[1]民放全局!D54,[1]民放全局!D102)/60)&amp;"時間"&amp;MOD(SUM([1]民放全局!D27,[1]民放全局!D54,[1]民放全局!D102),60)&amp;"分"</f>
        <v>25721時間31分</v>
      </c>
      <c r="H13" s="29" t="str">
        <f>INT(SUM([1]民放全局!AC27,[1]民放全局!AC54,[1]民放全局!AC102)/60)&amp;"時間"&amp;MOD(SUM([1]民放全局!AC27,[1]民放全局!AC54,[1]民放全局!AC102),60)&amp;"分"</f>
        <v>395時間16分</v>
      </c>
      <c r="I13" s="38">
        <f>SUM([1]民放全局!AC27,[1]民放全局!AC54,[1]民放全局!AC102)/SUM([1]民放全局!D27,[1]民放全局!D54,[1]民放全局!D102)</f>
        <v>1.5367160179123703E-2</v>
      </c>
    </row>
    <row r="14" spans="1:9" x14ac:dyDescent="0.2">
      <c r="A14" s="2"/>
      <c r="B14" s="22"/>
      <c r="C14" s="32" t="s">
        <v>16</v>
      </c>
      <c r="D14" s="19" t="str">
        <f>INT([1]民放全局!AE27/60)&amp;"時間"&amp;MOD([1]民放全局!AE27,60)&amp;"分"</f>
        <v>2580時間52分</v>
      </c>
      <c r="E14" s="19" t="str">
        <f>INT([1]民放全局!AF27/60)&amp;"時間"&amp;MOD([1]民放全局!AF27,60)&amp;"分"</f>
        <v>137時間35分</v>
      </c>
      <c r="F14" s="33">
        <f>[1]民放全局!AD27</f>
        <v>5.3308965980420016E-2</v>
      </c>
      <c r="G14" s="19" t="str">
        <f>INT([1]民放全局!D27/60)&amp;"時間"&amp;MOD([1]民放全局!D27,60)&amp;"分"</f>
        <v>8703時間53分</v>
      </c>
      <c r="H14" s="19" t="str">
        <f>INT([1]民放全局!AC27/60)&amp;"時間"&amp;MOD([1]民放全局!AC27,60)&amp;"分"</f>
        <v>137時間35分</v>
      </c>
      <c r="I14" s="34">
        <f>[1]民放全局!AB27</f>
        <v>1.5807120576447679E-2</v>
      </c>
    </row>
    <row r="15" spans="1:9" x14ac:dyDescent="0.2">
      <c r="A15" s="2"/>
      <c r="B15" s="22"/>
      <c r="C15" s="32" t="s">
        <v>17</v>
      </c>
      <c r="D15" s="19" t="str">
        <f>INT([1]民放全局!AE54/60)&amp;"時間"&amp;MOD([1]民放全局!AE54,60)&amp;"分"</f>
        <v>6180時間14分</v>
      </c>
      <c r="E15" s="19" t="str">
        <f>INT([1]民放全局!AF54/60)&amp;"時間"&amp;MOD([1]民放全局!AF54,60)&amp;"分"</f>
        <v>85時間23分</v>
      </c>
      <c r="F15" s="33">
        <f>[1]民放全局!AD54</f>
        <v>1.3815551732135249E-2</v>
      </c>
      <c r="G15" s="19" t="str">
        <f>INT([1]民放全局!D54/60)&amp;"時間"&amp;MOD([1]民放全局!D54,60)&amp;"分"</f>
        <v>8687時間19分</v>
      </c>
      <c r="H15" s="19" t="str">
        <f>INT([1]民放全局!AC54/60)&amp;"時間"&amp;MOD([1]民放全局!AC54,60)&amp;"分"</f>
        <v>85時間23分</v>
      </c>
      <c r="I15" s="34">
        <f>[1]民放全局!AB54</f>
        <v>9.8285047742014704E-3</v>
      </c>
    </row>
    <row r="16" spans="1:9" x14ac:dyDescent="0.2">
      <c r="A16" s="2"/>
      <c r="B16" s="22"/>
      <c r="C16" s="32" t="s">
        <v>18</v>
      </c>
      <c r="D16" s="19" t="str">
        <f>INT([1]民放全局!AE102/60)&amp;"時間"&amp;MOD([1]民放全局!AE102,60)&amp;"分"</f>
        <v>3331時間38分</v>
      </c>
      <c r="E16" s="19" t="str">
        <f>INT([1]民放全局!AF102/60)&amp;"時間"&amp;MOD([1]民放全局!AF102,60)&amp;"分"</f>
        <v>172時間18分</v>
      </c>
      <c r="F16" s="33">
        <f>[1]民放全局!AD102</f>
        <v>5.1716375351429228E-2</v>
      </c>
      <c r="G16" s="19" t="str">
        <f>INT([1]民放全局!D102/60)&amp;"時間"&amp;MOD([1]民放全局!D102,60)&amp;"分"</f>
        <v>8330時間19分</v>
      </c>
      <c r="H16" s="19" t="str">
        <f>INT([1]民放全局!AC102/60)&amp;"時間"&amp;MOD([1]民放全局!AC102,60)&amp;"分"</f>
        <v>172時間18分</v>
      </c>
      <c r="I16" s="34">
        <f>[1]民放全局!AB102</f>
        <v>2.0683487422446925E-2</v>
      </c>
    </row>
    <row r="17" spans="1:9" x14ac:dyDescent="0.2">
      <c r="A17" s="2"/>
      <c r="B17" s="22"/>
      <c r="C17" s="23"/>
      <c r="D17" s="24"/>
      <c r="E17" s="24"/>
      <c r="F17" s="35"/>
      <c r="G17" s="24"/>
      <c r="H17" s="24"/>
      <c r="I17" s="36"/>
    </row>
    <row r="18" spans="1:9" x14ac:dyDescent="0.2">
      <c r="A18" s="2"/>
      <c r="B18" s="27" t="s">
        <v>19</v>
      </c>
      <c r="C18" s="28"/>
      <c r="D18" s="29" t="str">
        <f>INT(SUM([1]民放全局!AE55,[1]民放全局!AE28,[1]民放全局!AE79,[1]民放全局!AE103)/60)&amp;"時間"&amp;MOD(SUM([1]民放全局!AE55,[1]民放全局!AE28,[1]民放全局!AE79,[1]民放全局!AE103),60)&amp;"分"</f>
        <v>11945時間4分</v>
      </c>
      <c r="E18" s="29" t="str">
        <f>INT(SUM([1]民放全局!AF55,[1]民放全局!AF28,[1]民放全局!AF79,[1]民放全局!AF103)/60)&amp;"時間"&amp;MOD(SUM([1]民放全局!AF55,[1]民放全局!AF28,[1]民放全局!AF79,[1]民放全局!AF103),60)&amp;"分"</f>
        <v>560時間44分</v>
      </c>
      <c r="F18" s="37">
        <f>SUM([1]民放全局!AF55,[1]民放全局!AF28,[1]民放全局!AF79,[1]民放全局!AF103)/SUM([1]民放全局!AE55,[1]民放全局!AE28,[1]民放全局!AE79,[1]民放全局!AE103)</f>
        <v>4.6942670893423223E-2</v>
      </c>
      <c r="G18" s="29" t="str">
        <f>INT(SUM([1]民放全局!D55,[1]民放全局!D28,[1]民放全局!D79,[1]民放全局!D103)/60)&amp;"時間"&amp;MOD(SUM([1]民放全局!D55,[1]民放全局!D28,[1]民放全局!D79,[1]民放全局!D103),60)&amp;"分"</f>
        <v>33826時間1分</v>
      </c>
      <c r="H18" s="29" t="str">
        <f>INT(SUM([1]民放全局!AC55,[1]民放全局!AC28,[1]民放全局!AC79,[1]民放全局!AC103)/60)&amp;"時間"&amp;MOD(SUM([1]民放全局!AC55,[1]民放全局!AC28,[1]民放全局!AC79,[1]民放全局!AC103),60)&amp;"分"</f>
        <v>585時間44分</v>
      </c>
      <c r="I18" s="38">
        <f>SUM([1]民放全局!AC55,[1]民放全局!AC28,[1]民放全局!AC79,[1]民放全局!AC103)/SUM([1]民放全局!D55,[1]民放全局!D28,[1]民放全局!D79,[1]民放全局!D103)</f>
        <v>1.7316059975531654E-2</v>
      </c>
    </row>
    <row r="19" spans="1:9" x14ac:dyDescent="0.2">
      <c r="A19" s="2"/>
      <c r="B19" s="22"/>
      <c r="C19" s="32" t="s">
        <v>20</v>
      </c>
      <c r="D19" s="19" t="str">
        <f>INT([1]民放全局!AE55/60)&amp;"時間"&amp;MOD([1]民放全局!AE55,60)&amp;"分"</f>
        <v>3072時間20分</v>
      </c>
      <c r="E19" s="19" t="str">
        <f>INT([1]民放全局!AF55/60)&amp;"時間"&amp;MOD([1]民放全局!AF55,60)&amp;"分"</f>
        <v>88時間11分</v>
      </c>
      <c r="F19" s="33">
        <f>[1]民放全局!AD55</f>
        <v>2.8702397743300422E-2</v>
      </c>
      <c r="G19" s="19" t="str">
        <f>INT([1]民放全局!D55/60)&amp;"時間"&amp;MOD([1]民放全局!D55,60)&amp;"分"</f>
        <v>8488時間4分</v>
      </c>
      <c r="H19" s="19" t="str">
        <f>INT([1]民放全局!AC55/60)&amp;"時間"&amp;MOD([1]民放全局!AC55,60)&amp;"分"</f>
        <v>88時間11分</v>
      </c>
      <c r="I19" s="34">
        <f>[1]民放全局!AB55</f>
        <v>1.0389095278862089E-2</v>
      </c>
    </row>
    <row r="20" spans="1:9" x14ac:dyDescent="0.2">
      <c r="A20" s="2"/>
      <c r="B20" s="22"/>
      <c r="C20" s="32" t="s">
        <v>21</v>
      </c>
      <c r="D20" s="19" t="str">
        <f>INT([1]民放全局!AE28/60)&amp;"時間"&amp;MOD([1]民放全局!AE28,60)&amp;"分"</f>
        <v>2545時間7分</v>
      </c>
      <c r="E20" s="19" t="str">
        <f>INT([1]民放全局!AF28/60)&amp;"時間"&amp;MOD([1]民放全局!AF28,60)&amp;"分"</f>
        <v>99時間37分</v>
      </c>
      <c r="F20" s="33">
        <f>[1]民放全局!AD28</f>
        <v>3.914031445840728E-2</v>
      </c>
      <c r="G20" s="19" t="str">
        <f>INT([1]民放全局!D28/60)&amp;"時間"&amp;MOD([1]民放全局!D28,60)&amp;"分"</f>
        <v>8754時間25分</v>
      </c>
      <c r="H20" s="19" t="str">
        <f>INT([1]民放全局!AC28/60)&amp;"時間"&amp;MOD([1]民放全局!AC28,60)&amp;"分"</f>
        <v>124時間37分</v>
      </c>
      <c r="I20" s="34">
        <f>[1]民放全局!AB28</f>
        <v>1.4234719617716772E-2</v>
      </c>
    </row>
    <row r="21" spans="1:9" x14ac:dyDescent="0.2">
      <c r="A21" s="2"/>
      <c r="B21" s="22"/>
      <c r="C21" s="32" t="s">
        <v>22</v>
      </c>
      <c r="D21" s="19" t="str">
        <f>INT([1]民放全局!AE79/60)&amp;"時間"&amp;MOD([1]民放全局!AE79,60)&amp;"分"</f>
        <v>3010時間45分</v>
      </c>
      <c r="E21" s="19" t="str">
        <f>INT([1]民放全局!AF79/60)&amp;"時間"&amp;MOD([1]民放全局!AF79,60)&amp;"分"</f>
        <v>243時間33分</v>
      </c>
      <c r="F21" s="33">
        <f>[1]民放全局!AD79</f>
        <v>8.0893465083450966E-2</v>
      </c>
      <c r="G21" s="19" t="str">
        <f>INT([1]民放全局!D79/60)&amp;"時間"&amp;MOD([1]民放全局!D79,60)&amp;"分"</f>
        <v>8426時間3分</v>
      </c>
      <c r="H21" s="19" t="str">
        <f>INT([1]民放全局!AC79/60)&amp;"時間"&amp;MOD([1]民放全局!AC79,60)&amp;"分"</f>
        <v>243時間33分</v>
      </c>
      <c r="I21" s="34">
        <f>[1]民放全局!AB79</f>
        <v>2.8904409539463924E-2</v>
      </c>
    </row>
    <row r="22" spans="1:9" x14ac:dyDescent="0.2">
      <c r="A22" s="2"/>
      <c r="B22" s="22"/>
      <c r="C22" s="32" t="s">
        <v>23</v>
      </c>
      <c r="D22" s="19" t="str">
        <f>INT([1]民放全局!AE103/60)&amp;"時間"&amp;MOD([1]民放全局!AE103,60)&amp;"分"</f>
        <v>3316時間52分</v>
      </c>
      <c r="E22" s="19" t="str">
        <f>INT([1]民放全局!AF103/60)&amp;"時間"&amp;MOD([1]民放全局!AF103,60)&amp;"分"</f>
        <v>129時間23分</v>
      </c>
      <c r="F22" s="33">
        <f>[1]民放全局!AD103</f>
        <v>3.9007698028259603E-2</v>
      </c>
      <c r="G22" s="19" t="str">
        <f>INT([1]民放全局!D103/60)&amp;"時間"&amp;MOD([1]民放全局!D103,60)&amp;"分"</f>
        <v>8157時間29分</v>
      </c>
      <c r="H22" s="19" t="str">
        <f>INT([1]民放全局!AC103/60)&amp;"時間"&amp;MOD([1]民放全局!AC103,60)&amp;"分"</f>
        <v>129時間23分</v>
      </c>
      <c r="I22" s="34">
        <f>[1]民放全局!AB103</f>
        <v>1.586069232953791E-2</v>
      </c>
    </row>
    <row r="23" spans="1:9" x14ac:dyDescent="0.2">
      <c r="A23" s="2"/>
      <c r="B23" s="22"/>
      <c r="C23" s="23"/>
      <c r="D23" s="24"/>
      <c r="E23" s="24"/>
      <c r="F23" s="35"/>
      <c r="G23" s="24"/>
      <c r="H23" s="24"/>
      <c r="I23" s="36"/>
    </row>
    <row r="24" spans="1:9" x14ac:dyDescent="0.2">
      <c r="A24" s="2"/>
      <c r="B24" s="27" t="s">
        <v>24</v>
      </c>
      <c r="C24" s="39"/>
      <c r="D24" s="29" t="str">
        <f>INT(SUM([1]民放全局!AE56,[1]民放全局!AE80,[1]民放全局!AE29,[1]民放全局!AE104)/60)&amp;"時間"&amp;MOD(SUM([1]民放全局!AE56,[1]民放全局!AE80,[1]民放全局!AE29,[1]民放全局!AE104),60)&amp;"分"</f>
        <v>14639時間2分</v>
      </c>
      <c r="E24" s="29" t="str">
        <f>INT(SUM([1]民放全局!AF56,[1]民放全局!AF80,[1]民放全局!AF29,[1]民放全局!AF104)/60)&amp;"時間"&amp;MOD(SUM([1]民放全局!AF56,[1]民放全局!AF80,[1]民放全局!AF29,[1]民放全局!AF104),60)&amp;"分"</f>
        <v>604時間53分</v>
      </c>
      <c r="F24" s="37">
        <f>SUM([1]民放全局!AF56,[1]民放全局!AF80,[1]民放全局!AF29,[1]民放全局!AF104)/SUM([1]民放全局!AE56,[1]民放全局!AE80,[1]民放全局!AE29,[1]民放全局!AE104)</f>
        <v>4.1319895894765361E-2</v>
      </c>
      <c r="G24" s="29" t="str">
        <f>INT(SUM([1]民放全局!D56,[1]民放全局!D80,[1]民放全局!D29,[1]民放全局!D104)/60)&amp;"時間"&amp;MOD(SUM([1]民放全局!D56,[1]民放全局!D80,[1]民放全局!D29,[1]民放全局!D104),60)&amp;"分"</f>
        <v>33705時間37分</v>
      </c>
      <c r="H24" s="29" t="str">
        <f>INT(SUM([1]民放全局!AC56,[1]民放全局!AC80,[1]民放全局!AC29,[1]民放全局!AC104)/60)&amp;"時間"&amp;MOD(SUM([1]民放全局!AC56,[1]民放全局!AC80,[1]民放全局!AC29,[1]民放全局!AC104),60)&amp;"分"</f>
        <v>652時間23分</v>
      </c>
      <c r="I24" s="38">
        <f>SUM([1]民放全局!AC56,[1]民放全局!AC80,[1]民放全局!AC29,[1]民放全局!AC104)/SUM([1]民放全局!D56,[1]民放全局!D80,[1]民放全局!D29,[1]民放全局!D104)</f>
        <v>1.9355329996929294E-2</v>
      </c>
    </row>
    <row r="25" spans="1:9" x14ac:dyDescent="0.2">
      <c r="A25" s="2"/>
      <c r="B25" s="22"/>
      <c r="C25" s="32" t="s">
        <v>25</v>
      </c>
      <c r="D25" s="19" t="str">
        <f>INT([1]民放全局!AE56/60)&amp;"時間"&amp;MOD([1]民放全局!AE56,60)&amp;"分"</f>
        <v>6222時間0分</v>
      </c>
      <c r="E25" s="19" t="str">
        <f>INT([1]民放全局!AF56/60)&amp;"時間"&amp;MOD([1]民放全局!AF56,60)&amp;"分"</f>
        <v>88時間11分</v>
      </c>
      <c r="F25" s="33">
        <f>[1]民放全局!AD56</f>
        <v>1.417282760098575E-2</v>
      </c>
      <c r="G25" s="19" t="str">
        <f>INT([1]民放全局!D56/60)&amp;"時間"&amp;MOD([1]民放全局!D56,60)&amp;"分"</f>
        <v>8058時間3分</v>
      </c>
      <c r="H25" s="19" t="str">
        <f>INT([1]民放全局!AC56/60)&amp;"時間"&amp;MOD([1]民放全局!AC56,60)&amp;"分"</f>
        <v>88時間11分</v>
      </c>
      <c r="I25" s="34">
        <f>[1]民放全局!AB56</f>
        <v>1.0943507837917775E-2</v>
      </c>
    </row>
    <row r="26" spans="1:9" x14ac:dyDescent="0.2">
      <c r="A26" s="2"/>
      <c r="B26" s="22"/>
      <c r="C26" s="32" t="s">
        <v>26</v>
      </c>
      <c r="D26" s="19" t="str">
        <f>INT([1]民放全局!AE80/60)&amp;"時間"&amp;MOD([1]民放全局!AE80,60)&amp;"分"</f>
        <v>2968時間22分</v>
      </c>
      <c r="E26" s="19" t="str">
        <f>INT([1]民放全局!AF80/60)&amp;"時間"&amp;MOD([1]民放全局!AF80,60)&amp;"分"</f>
        <v>217時間28分</v>
      </c>
      <c r="F26" s="33">
        <f>[1]民放全局!AD80</f>
        <v>7.3261389540824923E-2</v>
      </c>
      <c r="G26" s="19" t="str">
        <f>INT([1]民放全局!D80/60)&amp;"時間"&amp;MOD([1]民放全局!D80,60)&amp;"分"</f>
        <v>8402時間50分</v>
      </c>
      <c r="H26" s="19" t="str">
        <f>INT([1]民放全局!AC80/60)&amp;"時間"&amp;MOD([1]民放全局!AC80,60)&amp;"分"</f>
        <v>239時間28分</v>
      </c>
      <c r="I26" s="34">
        <f>[1]民放全局!AB80</f>
        <v>2.8498323978023286E-2</v>
      </c>
    </row>
    <row r="27" spans="1:9" x14ac:dyDescent="0.2">
      <c r="A27" s="2"/>
      <c r="B27" s="22"/>
      <c r="C27" s="32" t="s">
        <v>27</v>
      </c>
      <c r="D27" s="19" t="str">
        <f>INT([1]民放全局!AE29/60)&amp;"時間"&amp;MOD([1]民放全局!AE29,60)&amp;"分"</f>
        <v>2465時間0分</v>
      </c>
      <c r="E27" s="19" t="str">
        <f>INT([1]民放全局!AF29/60)&amp;"時間"&amp;MOD([1]民放全局!AF29,60)&amp;"分"</f>
        <v>138時間45分</v>
      </c>
      <c r="F27" s="33">
        <f>[1]民放全局!AD29</f>
        <v>5.6288032454361057E-2</v>
      </c>
      <c r="G27" s="19" t="str">
        <f>INT([1]民放全局!D29/60)&amp;"時間"&amp;MOD([1]民放全局!D29,60)&amp;"分"</f>
        <v>8735時間51分</v>
      </c>
      <c r="H27" s="19" t="str">
        <f>INT([1]民放全局!AC29/60)&amp;"時間"&amp;MOD([1]民放全局!AC29,60)&amp;"分"</f>
        <v>164時間15分</v>
      </c>
      <c r="I27" s="34">
        <f>[1]民放全局!AB29</f>
        <v>1.880183382269613E-2</v>
      </c>
    </row>
    <row r="28" spans="1:9" x14ac:dyDescent="0.2">
      <c r="A28" s="2"/>
      <c r="B28" s="22"/>
      <c r="C28" s="32" t="s">
        <v>28</v>
      </c>
      <c r="D28" s="19" t="str">
        <f>INT([1]民放全局!AE104/60)&amp;"時間"&amp;MOD([1]民放全局!AE104,60)&amp;"分"</f>
        <v>2983時間40分</v>
      </c>
      <c r="E28" s="19" t="str">
        <f>INT([1]民放全局!AF104/60)&amp;"時間"&amp;MOD([1]民放全局!AF104,60)&amp;"分"</f>
        <v>160時間29分</v>
      </c>
      <c r="F28" s="33">
        <f>[1]民放全局!AD104</f>
        <v>5.3787286336722154E-2</v>
      </c>
      <c r="G28" s="19" t="str">
        <f>INT([1]民放全局!D104/60)&amp;"時間"&amp;MOD([1]民放全局!D104,60)&amp;"分"</f>
        <v>8508時間53分</v>
      </c>
      <c r="H28" s="19" t="str">
        <f>INT([1]民放全局!AC104/60)&amp;"時間"&amp;MOD([1]民放全局!AC104,60)&amp;"分"</f>
        <v>160時間29分</v>
      </c>
      <c r="I28" s="34">
        <f>[1]民放全局!AB104</f>
        <v>1.8860680896239813E-2</v>
      </c>
    </row>
    <row r="29" spans="1:9" x14ac:dyDescent="0.2">
      <c r="A29" s="2"/>
      <c r="B29" s="22"/>
      <c r="C29" s="23"/>
      <c r="D29" s="24"/>
      <c r="E29" s="24"/>
      <c r="F29" s="35"/>
      <c r="G29" s="24"/>
      <c r="H29" s="24"/>
      <c r="I29" s="36"/>
    </row>
    <row r="30" spans="1:9" x14ac:dyDescent="0.2">
      <c r="A30" s="2"/>
      <c r="B30" s="27" t="s">
        <v>29</v>
      </c>
      <c r="C30" s="39"/>
      <c r="D30" s="29" t="str">
        <f>INT(SUM([1]民放全局!AE30,[1]民放全局!AE81,[1]民放全局!AE105)/60)&amp;"時間"&amp;MOD(SUM([1]民放全局!AE30,[1]民放全局!AE81,[1]民放全局!AE105),60)&amp;"分"</f>
        <v>10741時間27分</v>
      </c>
      <c r="E30" s="29" t="str">
        <f>INT(SUM([1]民放全局!AF30,[1]民放全局!AF81,[1]民放全局!AF105)/60)&amp;"時間"&amp;MOD(SUM([1]民放全局!AF30,[1]民放全局!AF81,[1]民放全局!AF105),60)&amp;"分"</f>
        <v>692時間43分</v>
      </c>
      <c r="F30" s="37">
        <f>SUM([1]民放全局!AF30,[1]民放全局!AF81,[1]民放全局!AF105)/SUM([1]民放全局!AE30,[1]民放全局!AE81,[1]民放全局!AE105)</f>
        <v>6.4490051777615381E-2</v>
      </c>
      <c r="G30" s="29" t="str">
        <f>INT(SUM([1]民放全局!D30,[1]民放全局!D81,[1]民放全局!D105)/60)&amp;"時間"&amp;MOD(SUM([1]民放全局!D30,[1]民放全局!D81,[1]民放全局!D105),60)&amp;"分"</f>
        <v>25475時間50分</v>
      </c>
      <c r="H30" s="29" t="str">
        <f>INT(SUM([1]民放全局!AC30,[1]民放全局!AC81,[1]民放全局!AC105)/60)&amp;"時間"&amp;MOD(SUM([1]民放全局!AC30,[1]民放全局!AC81,[1]民放全局!AC105),60)&amp;"分"</f>
        <v>720時間43分</v>
      </c>
      <c r="I30" s="38">
        <f>SUM([1]民放全局!AC30,[1]民放全局!AC81,[1]民放全局!AC105)/SUM([1]民放全局!D30,[1]民放全局!D81,[1]民放全局!D105)</f>
        <v>2.8290209675836578E-2</v>
      </c>
    </row>
    <row r="31" spans="1:9" x14ac:dyDescent="0.2">
      <c r="A31" s="2"/>
      <c r="B31" s="22"/>
      <c r="C31" s="32" t="s">
        <v>30</v>
      </c>
      <c r="D31" s="19" t="str">
        <f>INT([1]民放全局!AE30/60)&amp;"時間"&amp;MOD([1]民放全局!AE30,60)&amp;"分"</f>
        <v>3011時間0分</v>
      </c>
      <c r="E31" s="19" t="str">
        <f>INT([1]民放全局!AF30/60)&amp;"時間"&amp;MOD([1]民放全局!AF30,60)&amp;"分"</f>
        <v>116時間35分</v>
      </c>
      <c r="F31" s="33">
        <f>[1]民放全局!AD30</f>
        <v>3.8719140927709512E-2</v>
      </c>
      <c r="G31" s="19" t="str">
        <f>INT([1]民放全局!D30/60)&amp;"時間"&amp;MOD([1]民放全局!D30,60)&amp;"分"</f>
        <v>8756時間49分</v>
      </c>
      <c r="H31" s="19" t="str">
        <f>INT([1]民放全局!AC30/60)&amp;"時間"&amp;MOD([1]民放全局!AC30,60)&amp;"分"</f>
        <v>141時間35分</v>
      </c>
      <c r="I31" s="34">
        <f>[1]民放全局!AB30</f>
        <v>1.6168356461347254E-2</v>
      </c>
    </row>
    <row r="32" spans="1:9" x14ac:dyDescent="0.2">
      <c r="A32" s="2"/>
      <c r="B32" s="22"/>
      <c r="C32" s="32" t="s">
        <v>31</v>
      </c>
      <c r="D32" s="19" t="str">
        <f>INT([1]民放全局!AE81/60)&amp;"時間"&amp;MOD([1]民放全局!AE81,60)&amp;"分"</f>
        <v>4222時間27分</v>
      </c>
      <c r="E32" s="19" t="str">
        <f>INT([1]民放全局!AF81/60)&amp;"時間"&amp;MOD([1]民放全局!AF81,60)&amp;"分"</f>
        <v>289時間7分</v>
      </c>
      <c r="F32" s="33">
        <f>[1]民放全局!AD81</f>
        <v>6.8471306153220682E-2</v>
      </c>
      <c r="G32" s="19" t="str">
        <f>INT([1]民放全局!D81/60)&amp;"時間"&amp;MOD([1]民放全局!D81,60)&amp;"分"</f>
        <v>8452時間1分</v>
      </c>
      <c r="H32" s="19" t="str">
        <f>INT([1]民放全局!AC81/60)&amp;"時間"&amp;MOD([1]民放全局!AC81,60)&amp;"分"</f>
        <v>292時間7分</v>
      </c>
      <c r="I32" s="34">
        <f>[1]民放全局!AB81</f>
        <v>3.4561771253803331E-2</v>
      </c>
    </row>
    <row r="33" spans="1:9" x14ac:dyDescent="0.2">
      <c r="A33" s="2"/>
      <c r="B33" s="22"/>
      <c r="C33" s="32" t="s">
        <v>32</v>
      </c>
      <c r="D33" s="19" t="str">
        <f>INT([1]民放全局!AE105/60)&amp;"時間"&amp;MOD([1]民放全局!AE105,60)&amp;"分"</f>
        <v>3508時間0分</v>
      </c>
      <c r="E33" s="19" t="str">
        <f>INT([1]民放全局!AF105/60)&amp;"時間"&amp;MOD([1]民放全局!AF105,60)&amp;"分"</f>
        <v>287時間1分</v>
      </c>
      <c r="F33" s="33">
        <f>[1]民放全局!AD105</f>
        <v>8.1817749904979101E-2</v>
      </c>
      <c r="G33" s="19" t="str">
        <f>INT([1]民放全局!D105/60)&amp;"時間"&amp;MOD([1]民放全局!D105,60)&amp;"分"</f>
        <v>8267時間0分</v>
      </c>
      <c r="H33" s="19" t="str">
        <f>INT([1]民放全局!AC105/60)&amp;"時間"&amp;MOD([1]民放全局!AC105,60)&amp;"分"</f>
        <v>287時間1分</v>
      </c>
      <c r="I33" s="34">
        <f>[1]民放全局!AB105</f>
        <v>3.4718358130720536E-2</v>
      </c>
    </row>
    <row r="34" spans="1:9" x14ac:dyDescent="0.2">
      <c r="A34" s="2"/>
      <c r="B34" s="22"/>
      <c r="C34" s="23"/>
      <c r="D34" s="24"/>
      <c r="E34" s="24"/>
      <c r="F34" s="35"/>
      <c r="G34" s="24"/>
      <c r="H34" s="24"/>
      <c r="I34" s="36"/>
    </row>
    <row r="35" spans="1:9" x14ac:dyDescent="0.2">
      <c r="A35" s="2"/>
      <c r="B35" s="27" t="s">
        <v>33</v>
      </c>
      <c r="C35" s="39"/>
      <c r="D35" s="29" t="str">
        <f>INT(SUM([1]民放全局!AE31,[1]民放全局!AE106,[1]民放全局!AE57,[1]民放全局!AE82)/60)&amp;"時間"&amp;MOD(SUM([1]民放全局!AE31,[1]民放全局!AE106,[1]民放全局!AE57,[1]民放全局!AE82),60)&amp;"分"</f>
        <v>15663時間22分</v>
      </c>
      <c r="E35" s="29" t="str">
        <f>INT(SUM([1]民放全局!AF31,[1]民放全局!AF106,[1]民放全局!AF57,[1]民放全局!AF82)/60)&amp;"時間"&amp;MOD(SUM([1]民放全局!AF31,[1]民放全局!AF106,[1]民放全局!AF57,[1]民放全局!AF82),60)&amp;"分"</f>
        <v>856時間1分</v>
      </c>
      <c r="F35" s="37">
        <f>SUM([1]民放全局!AF31,[1]民放全局!AF106,[1]民放全局!AF57,[1]民放全局!AF82)/SUM([1]民放全局!AE31,[1]民放全局!AE106,[1]民放全局!AE57,[1]民放全局!AE82)</f>
        <v>5.4650873269050292E-2</v>
      </c>
      <c r="G35" s="29" t="str">
        <f>INT(SUM([1]民放全局!D31,[1]民放全局!D106,[1]民放全局!D57,[1]民放全局!D82)/60)&amp;"時間"&amp;MOD(SUM([1]民放全局!D31,[1]民放全局!D106,[1]民放全局!D57,[1]民放全局!D82),60)&amp;"分"</f>
        <v>33214時間27分</v>
      </c>
      <c r="H35" s="29" t="str">
        <f>INT(SUM([1]民放全局!AC31,[1]民放全局!AC106,[1]民放全局!AC57,[1]民放全局!AC82)/60)&amp;"時間"&amp;MOD(SUM([1]民放全局!AC31,[1]民放全局!AC106,[1]民放全局!AC57,[1]民放全局!AC82),60)&amp;"分"</f>
        <v>858時間21分</v>
      </c>
      <c r="I35" s="38">
        <f>SUM([1]民放全局!AC31,[1]民放全局!AC106,[1]民放全局!AC57,[1]民放全局!AC82)/SUM([1]民放全局!D31,[1]民放全局!D106,[1]民放全局!D57,[1]民放全局!D82)</f>
        <v>2.5842667874976102E-2</v>
      </c>
    </row>
    <row r="36" spans="1:9" x14ac:dyDescent="0.2">
      <c r="A36" s="2"/>
      <c r="B36" s="22"/>
      <c r="C36" s="32" t="s">
        <v>34</v>
      </c>
      <c r="D36" s="19" t="str">
        <f>INT([1]民放全局!AE31/60)&amp;"時間"&amp;MOD([1]民放全局!AE31,60)&amp;"分"</f>
        <v>3283時間32分</v>
      </c>
      <c r="E36" s="19" t="str">
        <f>INT([1]民放全局!AF31/60)&amp;"時間"&amp;MOD([1]民放全局!AF31,60)&amp;"分"</f>
        <v>137時間35分</v>
      </c>
      <c r="F36" s="33">
        <f>[1]民放全局!AD31</f>
        <v>4.1901000954256591E-2</v>
      </c>
      <c r="G36" s="19" t="str">
        <f>INT([1]民放全局!D31/60)&amp;"時間"&amp;MOD([1]民放全局!D31,60)&amp;"分"</f>
        <v>8691時間19分</v>
      </c>
      <c r="H36" s="19" t="str">
        <f>INT([1]民放全局!AC31/60)&amp;"時間"&amp;MOD([1]民放全局!AC31,60)&amp;"分"</f>
        <v>137時間35分</v>
      </c>
      <c r="I36" s="34">
        <f>[1]民放全局!AB31</f>
        <v>1.582997589548189E-2</v>
      </c>
    </row>
    <row r="37" spans="1:9" x14ac:dyDescent="0.2">
      <c r="A37" s="2"/>
      <c r="B37" s="22"/>
      <c r="C37" s="32" t="s">
        <v>35</v>
      </c>
      <c r="D37" s="19" t="str">
        <f>INT([1]民放全局!AE106/60)&amp;"時間"&amp;MOD([1]民放全局!AE106,60)&amp;"分"</f>
        <v>6019時間56分</v>
      </c>
      <c r="E37" s="19" t="str">
        <f>INT([1]民放全局!AF106/60)&amp;"時間"&amp;MOD([1]民放全局!AF106,60)&amp;"分"</f>
        <v>303時間38分</v>
      </c>
      <c r="F37" s="33">
        <f>[1]民放全局!AD106</f>
        <v>5.043798934650439E-2</v>
      </c>
      <c r="G37" s="19" t="str">
        <f>INT([1]民放全局!D106/60)&amp;"時間"&amp;MOD([1]民放全局!D106,60)&amp;"分"</f>
        <v>8059時間30分</v>
      </c>
      <c r="H37" s="19" t="str">
        <f>INT([1]民放全局!AC106/60)&amp;"時間"&amp;MOD([1]民放全局!AC106,60)&amp;"分"</f>
        <v>303時間38分</v>
      </c>
      <c r="I37" s="34">
        <f>[1]民放全局!AB106</f>
        <v>3.767396654052154E-2</v>
      </c>
    </row>
    <row r="38" spans="1:9" x14ac:dyDescent="0.2">
      <c r="A38" s="2"/>
      <c r="B38" s="22"/>
      <c r="C38" s="32" t="s">
        <v>36</v>
      </c>
      <c r="D38" s="19" t="str">
        <f>INT([1]民放全局!AE57/60)&amp;"時間"&amp;MOD([1]民放全局!AE57,60)&amp;"分"</f>
        <v>2687時間20分</v>
      </c>
      <c r="E38" s="19" t="str">
        <f>INT([1]民放全局!AF57/60)&amp;"時間"&amp;MOD([1]民放全局!AF57,60)&amp;"分"</f>
        <v>141時間6分</v>
      </c>
      <c r="F38" s="33">
        <f>[1]民放全局!AD57</f>
        <v>5.2505581741503347E-2</v>
      </c>
      <c r="G38" s="19" t="str">
        <f>INT([1]民放全局!D57/60)&amp;"時間"&amp;MOD([1]民放全局!D57,60)&amp;"分"</f>
        <v>8158時間58分</v>
      </c>
      <c r="H38" s="19" t="str">
        <f>INT([1]民放全局!AC57/60)&amp;"時間"&amp;MOD([1]民放全局!AC57,60)&amp;"分"</f>
        <v>143時間26分</v>
      </c>
      <c r="I38" s="34">
        <f>[1]民放全局!AB57</f>
        <v>1.7579840584387729E-2</v>
      </c>
    </row>
    <row r="39" spans="1:9" x14ac:dyDescent="0.2">
      <c r="A39" s="2"/>
      <c r="B39" s="22"/>
      <c r="C39" s="32" t="s">
        <v>37</v>
      </c>
      <c r="D39" s="19" t="str">
        <f>INT([1]民放全局!AE82/60)&amp;"時間"&amp;MOD([1]民放全局!AE82,60)&amp;"分"</f>
        <v>3672時間34分</v>
      </c>
      <c r="E39" s="19" t="str">
        <f>INT([1]民放全局!AF82/60)&amp;"時間"&amp;MOD([1]民放全局!AF82,60)&amp;"分"</f>
        <v>273時間42分</v>
      </c>
      <c r="F39" s="33">
        <f>[1]民放全局!AD82</f>
        <v>7.4525536182687854E-2</v>
      </c>
      <c r="G39" s="19" t="str">
        <f>INT([1]民放全局!D82/60)&amp;"時間"&amp;MOD([1]民放全局!D82,60)&amp;"分"</f>
        <v>8304時間40分</v>
      </c>
      <c r="H39" s="19" t="str">
        <f>INT([1]民放全局!AC82/60)&amp;"時間"&amp;MOD([1]民放全局!AC82,60)&amp;"分"</f>
        <v>273時間42分</v>
      </c>
      <c r="I39" s="34">
        <f>[1]民放全局!AB82</f>
        <v>3.2957373364373446E-2</v>
      </c>
    </row>
    <row r="40" spans="1:9" x14ac:dyDescent="0.2">
      <c r="A40" s="2"/>
      <c r="B40" s="22"/>
      <c r="C40" s="23"/>
      <c r="D40" s="24"/>
      <c r="E40" s="24"/>
      <c r="F40" s="35"/>
      <c r="G40" s="24"/>
      <c r="H40" s="24"/>
      <c r="I40" s="36"/>
    </row>
    <row r="41" spans="1:9" x14ac:dyDescent="0.2">
      <c r="A41" s="2"/>
      <c r="B41" s="27" t="s">
        <v>38</v>
      </c>
      <c r="C41" s="28"/>
      <c r="D41" s="29" t="str">
        <f>INT(SUM([1]民放全局!AE83,[1]民放全局!AE32,[1]民放全局!AE107,[1]民放全局!AE58)/60)&amp;"時間"&amp;MOD(SUM([1]民放全局!AE83,[1]民放全局!AE32,[1]民放全局!AE107,[1]民放全局!AE58),60)&amp;"分"</f>
        <v>17497時間51分</v>
      </c>
      <c r="E41" s="29" t="str">
        <f>INT(SUM([1]民放全局!AF83,[1]民放全局!AF32,[1]民放全局!AF107,[1]民放全局!AF58)/60)&amp;"時間"&amp;MOD(SUM([1]民放全局!AF83,[1]民放全局!AF32,[1]民放全局!AF107,[1]民放全局!AF58),60)&amp;"分"</f>
        <v>681時間14分</v>
      </c>
      <c r="F41" s="37">
        <f>SUM([1]民放全局!AF83,[1]民放全局!AF32,[1]民放全局!AF107,[1]民放全局!AF58)/SUM([1]民放全局!AE83,[1]民放全局!AE32,[1]民放全局!AE107,[1]民放全局!AE58)</f>
        <v>3.8932402171314377E-2</v>
      </c>
      <c r="G41" s="29" t="str">
        <f>INT(SUM([1]民放全局!D83,[1]民放全局!D32,[1]民放全局!D107,[1]民放全局!D58)/60)&amp;"時間"&amp;MOD(SUM([1]民放全局!D83,[1]民放全局!D32,[1]民放全局!D107,[1]民放全局!D58),60)&amp;"分"</f>
        <v>33101時間3分</v>
      </c>
      <c r="H41" s="29" t="str">
        <f>INT(SUM([1]民放全局!AC83,[1]民放全局!AC32,[1]民放全局!AC107,[1]民放全局!AC58)/60)&amp;"時間"&amp;MOD(SUM([1]民放全局!AC83,[1]民放全局!AC32,[1]民放全局!AC107,[1]民放全局!AC58),60)&amp;"分"</f>
        <v>705時間14分</v>
      </c>
      <c r="I41" s="38">
        <f>SUM([1]民放全局!AC83,[1]民放全局!AC32,[1]民放全局!AC107,[1]民放全局!AC58)/SUM([1]民放全局!D83,[1]民放全局!D32,[1]民放全局!D107,[1]民放全局!D58)</f>
        <v>2.1305467147819581E-2</v>
      </c>
    </row>
    <row r="42" spans="1:9" x14ac:dyDescent="0.2">
      <c r="A42" s="2"/>
      <c r="B42" s="22"/>
      <c r="C42" s="32" t="s">
        <v>39</v>
      </c>
      <c r="D42" s="19" t="str">
        <f>INT([1]民放全局!AE83/60)&amp;"時間"&amp;MOD([1]民放全局!AE83,60)&amp;"分"</f>
        <v>2889時間32分</v>
      </c>
      <c r="E42" s="19" t="str">
        <f>INT([1]民放全局!AF83/60)&amp;"時間"&amp;MOD([1]民放全局!AF83,60)&amp;"分"</f>
        <v>234時間38分</v>
      </c>
      <c r="F42" s="33">
        <f>[1]民放全局!AD83</f>
        <v>8.1201116673972729E-2</v>
      </c>
      <c r="G42" s="19" t="str">
        <f>INT([1]民放全局!D83/60)&amp;"時間"&amp;MOD([1]民放全局!D83,60)&amp;"分"</f>
        <v>8347時間16分</v>
      </c>
      <c r="H42" s="19" t="str">
        <f>INT([1]民放全局!AC83/60)&amp;"時間"&amp;MOD([1]民放全局!AC83,60)&amp;"分"</f>
        <v>234時間38分</v>
      </c>
      <c r="I42" s="34">
        <f>[1]民放全局!AB83</f>
        <v>2.8109001749075546E-2</v>
      </c>
    </row>
    <row r="43" spans="1:9" x14ac:dyDescent="0.2">
      <c r="A43" s="2"/>
      <c r="B43" s="22"/>
      <c r="C43" s="32" t="s">
        <v>40</v>
      </c>
      <c r="D43" s="19" t="str">
        <f>INT([1]民放全局!AE32/60)&amp;"時間"&amp;MOD([1]民放全局!AE32,60)&amp;"分"</f>
        <v>6050時間18分</v>
      </c>
      <c r="E43" s="19" t="str">
        <f>INT([1]民放全局!AF32/60)&amp;"時間"&amp;MOD([1]民放全局!AF32,60)&amp;"分"</f>
        <v>75時間58分</v>
      </c>
      <c r="F43" s="33">
        <f>[1]民放全局!AD32</f>
        <v>1.2555851225008127E-2</v>
      </c>
      <c r="G43" s="19" t="str">
        <f>INT([1]民放全局!D32/60)&amp;"時間"&amp;MOD([1]民放全局!D32,60)&amp;"分"</f>
        <v>8233時間14分</v>
      </c>
      <c r="H43" s="19" t="str">
        <f>INT([1]民放全局!AC32/60)&amp;"時間"&amp;MOD([1]民放全局!AC32,60)&amp;"分"</f>
        <v>99時間58分</v>
      </c>
      <c r="I43" s="34">
        <f>[1]民放全局!AB32</f>
        <v>1.2141847876694858E-2</v>
      </c>
    </row>
    <row r="44" spans="1:9" x14ac:dyDescent="0.2">
      <c r="A44" s="2"/>
      <c r="B44" s="22"/>
      <c r="C44" s="32" t="s">
        <v>41</v>
      </c>
      <c r="D44" s="19" t="str">
        <f>INT([1]民放全局!AE107/60)&amp;"時間"&amp;MOD([1]民放全局!AE107,60)&amp;"分"</f>
        <v>5670時間1分</v>
      </c>
      <c r="E44" s="19" t="str">
        <f>INT([1]民放全局!AF107/60)&amp;"時間"&amp;MOD([1]民放全局!AF107,60)&amp;"分"</f>
        <v>282時間27分</v>
      </c>
      <c r="F44" s="33">
        <f>[1]民放全局!AD107</f>
        <v>4.9814668387218146E-2</v>
      </c>
      <c r="G44" s="19" t="str">
        <f>INT([1]民放全局!D107/60)&amp;"時間"&amp;MOD([1]民放全局!D107,60)&amp;"分"</f>
        <v>8364時間22分</v>
      </c>
      <c r="H44" s="19" t="str">
        <f>INT([1]民放全局!AC107/60)&amp;"時間"&amp;MOD([1]民放全局!AC107,60)&amp;"分"</f>
        <v>282時間27分</v>
      </c>
      <c r="I44" s="34">
        <f>[1]民放全局!AB107</f>
        <v>3.376824704799327E-2</v>
      </c>
    </row>
    <row r="45" spans="1:9" x14ac:dyDescent="0.2">
      <c r="A45" s="2"/>
      <c r="B45" s="22"/>
      <c r="C45" s="32" t="s">
        <v>42</v>
      </c>
      <c r="D45" s="19" t="str">
        <f>INT([1]民放全局!AE58/60)&amp;"時間"&amp;MOD([1]民放全局!AE58,60)&amp;"分"</f>
        <v>2888時間0分</v>
      </c>
      <c r="E45" s="19" t="str">
        <f>INT([1]民放全局!AF58/60)&amp;"時間"&amp;MOD([1]民放全局!AF58,60)&amp;"分"</f>
        <v>88時間11分</v>
      </c>
      <c r="F45" s="33">
        <f>[1]民放全局!AD58</f>
        <v>3.0534395198522621E-2</v>
      </c>
      <c r="G45" s="19" t="str">
        <f>INT([1]民放全局!D58/60)&amp;"時間"&amp;MOD([1]民放全局!D58,60)&amp;"分"</f>
        <v>8156時間11分</v>
      </c>
      <c r="H45" s="19" t="str">
        <f>INT([1]民放全局!AC58/60)&amp;"時間"&amp;MOD([1]民放全局!AC58,60)&amp;"分"</f>
        <v>88時間11分</v>
      </c>
      <c r="I45" s="34">
        <f>[1]民放全局!AB58</f>
        <v>1.0811838053337856E-2</v>
      </c>
    </row>
    <row r="46" spans="1:9" x14ac:dyDescent="0.2">
      <c r="A46" s="2"/>
      <c r="B46" s="22"/>
      <c r="C46" s="23"/>
      <c r="D46" s="24"/>
      <c r="E46" s="24"/>
      <c r="F46" s="35"/>
      <c r="G46" s="24"/>
      <c r="H46" s="24"/>
      <c r="I46" s="36"/>
    </row>
    <row r="47" spans="1:9" x14ac:dyDescent="0.2">
      <c r="A47" s="2"/>
      <c r="B47" s="27" t="s">
        <v>43</v>
      </c>
      <c r="C47" s="28"/>
      <c r="D47" s="29" t="str">
        <f>INT(SUM([1]民放全局!AE7,[1]民放全局!AE8,[1]民放全局!AE9,[1]民放全局!AE10,[1]民放全局!AE11)/60)&amp;"時間"&amp;MOD(SUM([1]民放全局!AE7,[1]民放全局!AE8,[1]民放全局!AE9,[1]民放全局!AE10,[1]民放全局!AE11),60)&amp;"分"</f>
        <v>14298時間45分</v>
      </c>
      <c r="E47" s="29" t="str">
        <f>INT(SUM([1]民放全局!AF7,[1]民放全局!AF8,[1]民放全局!AF9,[1]民放全局!AF10,[1]民放全局!AF11)/60)&amp;"時間"&amp;MOD(SUM([1]民放全局!AF7,[1]民放全局!AF8,[1]民放全局!AF9,[1]民放全局!AF10,[1]民放全局!AF11),60)&amp;"分"</f>
        <v>1198時間3分</v>
      </c>
      <c r="F47" s="37">
        <f>SUM([1]民放全局!AF7,[1]民放全局!AF8,[1]民放全局!AF9,[1]民放全局!AF10,[1]民放全局!AF11)/SUM([1]民放全局!AE7,[1]民放全局!AE8,[1]民放全局!AE9,[1]民放全局!AE10,[1]民放全局!AE11)</f>
        <v>8.3787044322056123E-2</v>
      </c>
      <c r="G47" s="29" t="str">
        <f>INT(SUM([1]民放全局!D7,[1]民放全局!D8,[1]民放全局!D9,[1]民放全局!D10,[1]民放全局!D11)/60)&amp;"時間"&amp;MOD(SUM([1]民放全局!D7,[1]民放全局!D8,[1]民放全局!D9,[1]民放全局!D10,[1]民放全局!D11),60)&amp;"分"</f>
        <v>43515時間26分</v>
      </c>
      <c r="H47" s="29" t="str">
        <f>INT(SUM([1]民放全局!AC7,[1]民放全局!AC8,[1]民放全局!AC9,[1]民放全局!AC10,[1]民放全局!AC11)/60)&amp;"時間"&amp;MOD(SUM([1]民放全局!AC7,[1]民放全局!AC8,[1]民放全局!AC9,[1]民放全局!AC10,[1]民放全局!AC11),60)&amp;"分"</f>
        <v>1255時間29分</v>
      </c>
      <c r="I47" s="38">
        <f>SUM([1]民放全局!AC7,[1]民放全局!AC8,[1]民放全局!AC9,[1]民放全局!AC10,[1]民放全局!AC11)/SUM([1]民放全局!D7,[1]民放全局!D8,[1]民放全局!D9,[1]民放全局!D10,[1]民放全局!D11)</f>
        <v>2.885144963894036E-2</v>
      </c>
    </row>
    <row r="48" spans="1:9" x14ac:dyDescent="0.2">
      <c r="A48" s="2"/>
      <c r="B48" s="22"/>
      <c r="C48" s="32" t="s">
        <v>44</v>
      </c>
      <c r="D48" s="19" t="str">
        <f>INT([1]民放全局!AE7/60)&amp;"時間"&amp;MOD([1]民放全局!AE7,60)&amp;"分"</f>
        <v>2294時間1分</v>
      </c>
      <c r="E48" s="19" t="str">
        <f>INT([1]民放全局!AF7/60)&amp;"時間"&amp;MOD([1]民放全局!AF7,60)&amp;"分"</f>
        <v>166時間30分</v>
      </c>
      <c r="F48" s="33">
        <f>[1]民放全局!AD7</f>
        <v>7.2580117842793931E-2</v>
      </c>
      <c r="G48" s="19" t="str">
        <f>INT([1]民放全局!D7/60)&amp;"時間"&amp;MOD([1]民放全局!D7,60)&amp;"分"</f>
        <v>8706時間39分</v>
      </c>
      <c r="H48" s="19" t="str">
        <f>INT([1]民放全局!AC7/60)&amp;"時間"&amp;MOD([1]民放全局!AC7,60)&amp;"分"</f>
        <v>192時間0分</v>
      </c>
      <c r="I48" s="34">
        <f>[1]民放全局!AB7</f>
        <v>2.2052109594390495E-2</v>
      </c>
    </row>
    <row r="49" spans="1:9" x14ac:dyDescent="0.2">
      <c r="A49" s="2"/>
      <c r="B49" s="22"/>
      <c r="C49" s="32" t="s">
        <v>45</v>
      </c>
      <c r="D49" s="19" t="str">
        <f>INT([1]民放全局!AE8/60)&amp;"時間"&amp;MOD([1]民放全局!AE8,60)&amp;"分"</f>
        <v>2395時間30分</v>
      </c>
      <c r="E49" s="19" t="str">
        <f>INT([1]民放全局!AF8/60)&amp;"時間"&amp;MOD([1]民放全局!AF8,60)&amp;"分"</f>
        <v>215時間57分</v>
      </c>
      <c r="F49" s="33">
        <f>[1]民放全局!AD8</f>
        <v>9.0148194531413067E-2</v>
      </c>
      <c r="G49" s="19" t="str">
        <f>INT([1]民放全局!D8/60)&amp;"時間"&amp;MOD([1]民放全局!D8,60)&amp;"分"</f>
        <v>8760時間23分</v>
      </c>
      <c r="H49" s="19" t="str">
        <f>INT([1]民放全局!AC8/60)&amp;"時間"&amp;MOD([1]民放全局!AC8,60)&amp;"分"</f>
        <v>225時間53分</v>
      </c>
      <c r="I49" s="34">
        <f>[1]民放全局!AB8</f>
        <v>2.5784640322055921E-2</v>
      </c>
    </row>
    <row r="50" spans="1:9" x14ac:dyDescent="0.2">
      <c r="A50" s="2"/>
      <c r="B50" s="22"/>
      <c r="C50" s="32" t="s">
        <v>46</v>
      </c>
      <c r="D50" s="19" t="str">
        <f>INT([1]民放全局!AE10/60)&amp;"時間"&amp;MOD([1]民放全局!AE10,60)&amp;"分"</f>
        <v>3316時間52分</v>
      </c>
      <c r="E50" s="19" t="str">
        <f>INT([1]民放全局!AF10/60)&amp;"時間"&amp;MOD([1]民放全局!AF10,60)&amp;"分"</f>
        <v>308時間48分</v>
      </c>
      <c r="F50" s="33">
        <f>[1]民放全局!AD10</f>
        <v>9.3099913573050877E-2</v>
      </c>
      <c r="G50" s="19" t="str">
        <f>INT([1]民放全局!D10/60)&amp;"時間"&amp;MOD([1]民放全局!D10,60)&amp;"分"</f>
        <v>8771時間20分</v>
      </c>
      <c r="H50" s="19" t="str">
        <f>INT([1]民放全局!AC10/60)&amp;"時間"&amp;MOD([1]民放全局!AC10,60)&amp;"分"</f>
        <v>308時間48分</v>
      </c>
      <c r="I50" s="34">
        <f>[1]民放全局!AB10</f>
        <v>3.5205593980390665E-2</v>
      </c>
    </row>
    <row r="51" spans="1:9" x14ac:dyDescent="0.2">
      <c r="A51" s="2"/>
      <c r="B51" s="22"/>
      <c r="C51" s="32" t="s">
        <v>47</v>
      </c>
      <c r="D51" s="19" t="str">
        <f>INT([1]民放全局!AE9/60)&amp;"時間"&amp;MOD([1]民放全局!AE9,60)&amp;"分"</f>
        <v>2889時間32分</v>
      </c>
      <c r="E51" s="19" t="str">
        <f>INT([1]民放全局!AF9/60)&amp;"時間"&amp;MOD([1]民放全局!AF9,60)&amp;"分"</f>
        <v>289時間18分</v>
      </c>
      <c r="F51" s="33">
        <f>[1]民放全局!AD9</f>
        <v>0.10011997323673949</v>
      </c>
      <c r="G51" s="19" t="str">
        <f>INT([1]民放全局!D9/60)&amp;"時間"&amp;MOD([1]民放全局!D9,60)&amp;"分"</f>
        <v>8775時間32分</v>
      </c>
      <c r="H51" s="19" t="str">
        <f>INT([1]民放全局!AC9/60)&amp;"時間"&amp;MOD([1]民放全局!AC9,60)&amp;"分"</f>
        <v>311時間18分</v>
      </c>
      <c r="I51" s="34">
        <f>[1]民放全局!AB9</f>
        <v>3.5473627433850172E-2</v>
      </c>
    </row>
    <row r="52" spans="1:9" x14ac:dyDescent="0.2">
      <c r="A52" s="2"/>
      <c r="B52" s="22"/>
      <c r="C52" s="32" t="s">
        <v>48</v>
      </c>
      <c r="D52" s="19" t="str">
        <f>INT([1]民放全局!AE11/60)&amp;"時間"&amp;MOD([1]民放全局!AE11,60)&amp;"分"</f>
        <v>3402時間50分</v>
      </c>
      <c r="E52" s="19" t="str">
        <f>INT([1]民放全局!AF11/60)&amp;"時間"&amp;MOD([1]民放全局!AF11,60)&amp;"分"</f>
        <v>217時間30分</v>
      </c>
      <c r="F52" s="33">
        <f>[1]民放全局!AD11</f>
        <v>6.3917323798795125E-2</v>
      </c>
      <c r="G52" s="19" t="str">
        <f>INT([1]民放全局!D11/60)&amp;"時間"&amp;MOD([1]民放全局!D11,60)&amp;"分"</f>
        <v>8501時間32分</v>
      </c>
      <c r="H52" s="19" t="str">
        <f>INT([1]民放全局!AC11/60)&amp;"時間"&amp;MOD([1]民放全局!AC11,60)&amp;"分"</f>
        <v>217時間30分</v>
      </c>
      <c r="I52" s="34">
        <f>[1]民放全局!AB11</f>
        <v>2.5583620209687664E-2</v>
      </c>
    </row>
    <row r="53" spans="1:9" x14ac:dyDescent="0.2">
      <c r="A53" s="2"/>
      <c r="B53" s="22"/>
      <c r="C53" s="23"/>
      <c r="D53" s="24"/>
      <c r="E53" s="24"/>
      <c r="F53" s="35"/>
      <c r="G53" s="24"/>
      <c r="H53" s="24"/>
      <c r="I53" s="36"/>
    </row>
    <row r="54" spans="1:9" x14ac:dyDescent="0.2">
      <c r="A54" s="2"/>
      <c r="B54" s="27" t="s">
        <v>49</v>
      </c>
      <c r="C54" s="28"/>
      <c r="D54" s="29"/>
      <c r="E54" s="29"/>
      <c r="F54" s="37"/>
      <c r="G54" s="29"/>
      <c r="H54" s="29"/>
      <c r="I54" s="38"/>
    </row>
    <row r="55" spans="1:9" x14ac:dyDescent="0.2">
      <c r="A55" s="2"/>
      <c r="B55" s="22"/>
      <c r="C55" s="32" t="s">
        <v>50</v>
      </c>
      <c r="D55" s="19" t="str">
        <f>INT([1]民放全局!AE133/60)&amp;"時間"&amp;MOD([1]民放全局!AE133,60)&amp;"分"</f>
        <v>2572時間49分</v>
      </c>
      <c r="E55" s="19" t="str">
        <f>INT([1]民放全局!AF133/60)&amp;"時間"&amp;MOD([1]民放全局!AF133,60)&amp;"分"</f>
        <v>0時間0分</v>
      </c>
      <c r="F55" s="33">
        <f>[1]民放全局!AD133</f>
        <v>0</v>
      </c>
      <c r="G55" s="19" t="str">
        <f>INT([1]民放全局!D133/60)&amp;"時間"&amp;MOD([1]民放全局!D133,60)&amp;"分"</f>
        <v>7814時間42分</v>
      </c>
      <c r="H55" s="19" t="str">
        <f>INT([1]民放全局!AC133/60)&amp;"時間"&amp;MOD([1]民放全局!AC133,60)&amp;"分"</f>
        <v>0時間0分</v>
      </c>
      <c r="I55" s="34">
        <f>[1]民放全局!AB133</f>
        <v>0</v>
      </c>
    </row>
    <row r="56" spans="1:9" x14ac:dyDescent="0.2">
      <c r="A56" s="2"/>
      <c r="B56" s="22"/>
      <c r="C56" s="23"/>
      <c r="D56" s="24"/>
      <c r="E56" s="24"/>
      <c r="F56" s="35"/>
      <c r="G56" s="24"/>
      <c r="H56" s="24"/>
      <c r="I56" s="36"/>
    </row>
    <row r="57" spans="1:9" x14ac:dyDescent="0.2">
      <c r="A57" s="2"/>
      <c r="B57" s="27" t="s">
        <v>51</v>
      </c>
      <c r="C57" s="28"/>
      <c r="D57" s="29"/>
      <c r="E57" s="29"/>
      <c r="F57" s="37"/>
      <c r="G57" s="29"/>
      <c r="H57" s="29"/>
      <c r="I57" s="38"/>
    </row>
    <row r="58" spans="1:9" x14ac:dyDescent="0.2">
      <c r="A58" s="2"/>
      <c r="B58" s="22"/>
      <c r="C58" s="32" t="s">
        <v>52</v>
      </c>
      <c r="D58" s="19" t="str">
        <f>INT([1]民放全局!AE132/60)&amp;"時間"&amp;MOD([1]民放全局!AE132,60)&amp;"分"</f>
        <v>2942時間43分</v>
      </c>
      <c r="E58" s="19" t="str">
        <f>INT([1]民放全局!AF132/60)&amp;"時間"&amp;MOD([1]民放全局!AF132,60)&amp;"分"</f>
        <v>0時間0分</v>
      </c>
      <c r="F58" s="33">
        <f>[1]民放全局!AD132</f>
        <v>0</v>
      </c>
      <c r="G58" s="19" t="str">
        <f>INT([1]民放全局!D132/60)&amp;"時間"&amp;MOD([1]民放全局!D132,60)&amp;"分"</f>
        <v>7390時間27分</v>
      </c>
      <c r="H58" s="19" t="str">
        <f>INT([1]民放全局!AC132/60)&amp;"時間"&amp;MOD([1]民放全局!AC132,60)&amp;"分"</f>
        <v>0時間0分</v>
      </c>
      <c r="I58" s="34">
        <f>[1]民放全局!AB132</f>
        <v>0</v>
      </c>
    </row>
    <row r="59" spans="1:9" x14ac:dyDescent="0.2">
      <c r="A59" s="2"/>
      <c r="B59" s="22"/>
      <c r="C59" s="23"/>
      <c r="D59" s="24"/>
      <c r="E59" s="24"/>
      <c r="F59" s="35"/>
      <c r="G59" s="24"/>
      <c r="H59" s="24"/>
      <c r="I59" s="36"/>
    </row>
    <row r="60" spans="1:9" x14ac:dyDescent="0.2">
      <c r="A60" s="2"/>
      <c r="B60" s="27" t="s">
        <v>53</v>
      </c>
      <c r="C60" s="28"/>
      <c r="D60" s="29"/>
      <c r="E60" s="29"/>
      <c r="F60" s="37"/>
      <c r="G60" s="29"/>
      <c r="H60" s="29"/>
      <c r="I60" s="38"/>
    </row>
    <row r="61" spans="1:9" x14ac:dyDescent="0.2">
      <c r="A61" s="2"/>
      <c r="B61" s="22"/>
      <c r="C61" s="32" t="s">
        <v>54</v>
      </c>
      <c r="D61" s="19" t="str">
        <f>INT([1]民放全局!AE134/60)&amp;"時間"&amp;MOD([1]民放全局!AE134,60)&amp;"分"</f>
        <v>2042時間4分</v>
      </c>
      <c r="E61" s="19" t="str">
        <f>INT([1]民放全局!AF134/60)&amp;"時間"&amp;MOD([1]民放全局!AF134,60)&amp;"分"</f>
        <v>0時間0分</v>
      </c>
      <c r="F61" s="33">
        <f>[1]民放全局!AD134</f>
        <v>0</v>
      </c>
      <c r="G61" s="19" t="str">
        <f>INT([1]民放全局!D134/60)&amp;"時間"&amp;MOD([1]民放全局!D134,60)&amp;"分"</f>
        <v>8270時間23分</v>
      </c>
      <c r="H61" s="19" t="str">
        <f>INT([1]民放全局!AC134/60)&amp;"時間"&amp;MOD([1]民放全局!AC134,60)&amp;"分"</f>
        <v>0時間0分</v>
      </c>
      <c r="I61" s="34">
        <f>[1]民放全局!AB134</f>
        <v>0</v>
      </c>
    </row>
    <row r="62" spans="1:9" x14ac:dyDescent="0.2">
      <c r="A62" s="2"/>
      <c r="B62" s="22"/>
      <c r="C62" s="23"/>
      <c r="D62" s="24"/>
      <c r="E62" s="24"/>
      <c r="F62" s="35"/>
      <c r="G62" s="24"/>
      <c r="H62" s="24"/>
      <c r="I62" s="36"/>
    </row>
    <row r="63" spans="1:9" x14ac:dyDescent="0.2">
      <c r="A63" s="2"/>
      <c r="B63" s="27" t="s">
        <v>55</v>
      </c>
      <c r="C63" s="28"/>
      <c r="D63" s="29"/>
      <c r="E63" s="29"/>
      <c r="F63" s="37"/>
      <c r="G63" s="29"/>
      <c r="H63" s="29"/>
      <c r="I63" s="38"/>
    </row>
    <row r="64" spans="1:9" x14ac:dyDescent="0.2">
      <c r="A64" s="2"/>
      <c r="B64" s="22"/>
      <c r="C64" s="32" t="s">
        <v>56</v>
      </c>
      <c r="D64" s="19" t="str">
        <f>INT([1]民放全局!AE135/60)&amp;"時間"&amp;MOD([1]民放全局!AE135,60)&amp;"分"</f>
        <v>5223時間0分</v>
      </c>
      <c r="E64" s="19" t="str">
        <f>INT([1]民放全局!AF135/60)&amp;"時間"&amp;MOD([1]民放全局!AF135,60)&amp;"分"</f>
        <v>0時間0分</v>
      </c>
      <c r="F64" s="33">
        <f>[1]民放全局!AD135</f>
        <v>0</v>
      </c>
      <c r="G64" s="19" t="str">
        <f>INT([1]民放全局!D135/60)&amp;"時間"&amp;MOD([1]民放全局!D135,60)&amp;"分"</f>
        <v>8090時間20分</v>
      </c>
      <c r="H64" s="19" t="str">
        <f>INT([1]民放全局!AC135/60)&amp;"時間"&amp;MOD([1]民放全局!AC135,60)&amp;"分"</f>
        <v>0時間0分</v>
      </c>
      <c r="I64" s="34">
        <f>[1]民放全局!AB135</f>
        <v>0</v>
      </c>
    </row>
    <row r="65" spans="1:9" x14ac:dyDescent="0.2">
      <c r="A65" s="2"/>
      <c r="B65" s="22"/>
      <c r="C65" s="40"/>
      <c r="D65" s="1"/>
      <c r="E65" s="1"/>
      <c r="F65" s="1"/>
      <c r="G65" s="1"/>
      <c r="H65" s="2"/>
      <c r="I65" s="41"/>
    </row>
    <row r="66" spans="1:9" x14ac:dyDescent="0.2">
      <c r="A66" s="2"/>
      <c r="B66" s="27" t="s">
        <v>57</v>
      </c>
      <c r="C66" s="28"/>
      <c r="D66" s="29"/>
      <c r="E66" s="29"/>
      <c r="F66" s="37"/>
      <c r="G66" s="29"/>
      <c r="H66" s="29"/>
      <c r="I66" s="38"/>
    </row>
    <row r="67" spans="1:9" x14ac:dyDescent="0.2">
      <c r="A67" s="2"/>
      <c r="B67" s="22"/>
      <c r="C67" s="42" t="s">
        <v>58</v>
      </c>
      <c r="D67" s="19" t="str">
        <f>INT([1]民放全局!AE131/60)&amp;"時間"&amp;MOD([1]民放全局!AE131,60)&amp;"分"</f>
        <v>12444時間0分</v>
      </c>
      <c r="E67" s="19" t="str">
        <f>INT([1]民放全局!AF131/60)&amp;"時間"&amp;MOD([1]民放全局!AF131,60)&amp;"分"</f>
        <v>0時間0分</v>
      </c>
      <c r="F67" s="33">
        <f>[1]民放全局!AD131</f>
        <v>0</v>
      </c>
      <c r="G67" s="19" t="str">
        <f>INT([1]民放全局!D131/60)&amp;"時間"&amp;MOD([1]民放全局!D131,60)&amp;"分"</f>
        <v>17327時間20分</v>
      </c>
      <c r="H67" s="19" t="str">
        <f>INT([1]民放全局!AC131/60)&amp;"時間"&amp;MOD([1]民放全局!AC131,60)&amp;"分"</f>
        <v>0時間0分</v>
      </c>
      <c r="I67" s="34">
        <f>[1]民放全局!AB131</f>
        <v>0</v>
      </c>
    </row>
    <row r="68" spans="1:9" x14ac:dyDescent="0.2">
      <c r="A68" s="2"/>
      <c r="B68" s="22"/>
      <c r="C68" s="40"/>
      <c r="D68" s="1"/>
      <c r="E68" s="1"/>
      <c r="F68" s="1"/>
      <c r="G68" s="1"/>
      <c r="H68" s="2"/>
      <c r="I68" s="41"/>
    </row>
    <row r="69" spans="1:9" x14ac:dyDescent="0.2">
      <c r="A69" s="2"/>
      <c r="B69" s="27" t="s">
        <v>59</v>
      </c>
      <c r="C69" s="28"/>
      <c r="D69" s="29"/>
      <c r="E69" s="29"/>
      <c r="F69" s="37"/>
      <c r="G69" s="29"/>
      <c r="H69" s="29"/>
      <c r="I69" s="38"/>
    </row>
    <row r="70" spans="1:9" x14ac:dyDescent="0.2">
      <c r="A70" s="2"/>
      <c r="B70" s="22"/>
      <c r="C70" s="32" t="s">
        <v>60</v>
      </c>
      <c r="D70" s="19" t="str">
        <f>INT([1]民放全局!AE136/60)&amp;"時間"&amp;MOD([1]民放全局!AE136,60)&amp;"分"</f>
        <v>3984時間49分</v>
      </c>
      <c r="E70" s="19" t="str">
        <f>INT([1]民放全局!AF136/60)&amp;"時間"&amp;MOD([1]民放全局!AF136,60)&amp;"分"</f>
        <v>0時間0分</v>
      </c>
      <c r="F70" s="33">
        <f>[1]民放全局!AD136</f>
        <v>0</v>
      </c>
      <c r="G70" s="19" t="str">
        <f>INT([1]民放全局!D136/60)&amp;"時間"&amp;MOD([1]民放全局!D136,60)&amp;"分"</f>
        <v>8396時間36分</v>
      </c>
      <c r="H70" s="19" t="str">
        <f>INT([1]民放全局!AC136/60)&amp;"時間"&amp;MOD([1]民放全局!AC136,60)&amp;"分"</f>
        <v>0時間0分</v>
      </c>
      <c r="I70" s="34">
        <f>[1]民放全局!AB136</f>
        <v>0</v>
      </c>
    </row>
    <row r="71" spans="1:9" x14ac:dyDescent="0.2">
      <c r="A71" s="2"/>
      <c r="B71" s="22"/>
      <c r="C71" s="40"/>
      <c r="D71" s="1"/>
      <c r="E71" s="1"/>
      <c r="F71" s="1"/>
      <c r="G71" s="1"/>
      <c r="H71" s="2"/>
      <c r="I71" s="41"/>
    </row>
    <row r="72" spans="1:9" x14ac:dyDescent="0.2">
      <c r="A72" s="2"/>
      <c r="B72" s="27" t="s">
        <v>61</v>
      </c>
      <c r="C72" s="28"/>
      <c r="D72" s="29" t="str">
        <f>INT(SUM([1]民放全局!AE59,[1]民放全局!AE84,[1]民放全局!AE33,[1]民放全局!AE108)/60)&amp;"時間"&amp;MOD(SUM([1]民放全局!AE59,[1]民放全局!AE84,[1]民放全局!AE33,[1]民放全局!AE108),60)&amp;"分"</f>
        <v>15017時間44分</v>
      </c>
      <c r="E72" s="29" t="str">
        <f>INT(SUM([1]民放全局!AF59,[1]民放全局!AF84,[1]民放全局!AF33,[1]民放全局!AF108)/60)&amp;"時間"&amp;MOD(SUM([1]民放全局!AF59,[1]民放全局!AF84,[1]民放全局!AF33,[1]民放全局!AF108),60)&amp;"分"</f>
        <v>458時間4分</v>
      </c>
      <c r="F72" s="37">
        <f>SUM([1]民放全局!AF59,[1]民放全局!AF84,[1]民放全局!AF33,[1]民放全局!AF108)/SUM([1]民放全局!AE59,[1]民放全局!AE84,[1]民放全局!AE33,[1]民放全局!AE108)</f>
        <v>3.0501717968978895E-2</v>
      </c>
      <c r="G72" s="29" t="str">
        <f>INT(SUM([1]民放全局!D59,[1]民放全局!D84,[1]民放全局!D33,[1]民放全局!D108)/60)&amp;"時間"&amp;MOD(SUM([1]民放全局!D59,[1]民放全局!D84,[1]民放全局!D33,[1]民放全局!D108),60)&amp;"分"</f>
        <v>34179時間14分</v>
      </c>
      <c r="H72" s="29" t="str">
        <f>INT(SUM([1]民放全局!AC59,[1]民放全局!AC84,[1]民放全局!AC33,[1]民放全局!AC108)/60)&amp;"時間"&amp;MOD(SUM([1]民放全局!AC59,[1]民放全局!AC84,[1]民放全局!AC33,[1]民放全局!AC108),60)&amp;"分"</f>
        <v>458時間4分</v>
      </c>
      <c r="I72" s="38">
        <f>SUM([1]民放全局!AC59,[1]民放全局!AC84,[1]民放全局!AC33,[1]民放全局!AC108)/SUM([1]民放全局!D59,[1]民放全局!D84,[1]民放全局!D33,[1]民放全局!D108)</f>
        <v>1.3401899984103408E-2</v>
      </c>
    </row>
    <row r="73" spans="1:9" x14ac:dyDescent="0.2">
      <c r="A73" s="2"/>
      <c r="B73" s="22"/>
      <c r="C73" s="32" t="s">
        <v>62</v>
      </c>
      <c r="D73" s="19" t="str">
        <f>INT([1]民放全局!AE59/60)&amp;"時間"&amp;MOD([1]民放全局!AE59,60)&amp;"分"</f>
        <v>6114時間58分</v>
      </c>
      <c r="E73" s="19" t="str">
        <f>INT([1]民放全局!AF59/60)&amp;"時間"&amp;MOD([1]民放全局!AF59,60)&amp;"分"</f>
        <v>86時間54分</v>
      </c>
      <c r="F73" s="33">
        <f>[1]民放全局!AD59</f>
        <v>1.4211034129376557E-2</v>
      </c>
      <c r="G73" s="19" t="str">
        <f>INT([1]民放全局!D59/60)&amp;"時間"&amp;MOD([1]民放全局!D59,60)&amp;"分"</f>
        <v>8707時間36分</v>
      </c>
      <c r="H73" s="19" t="str">
        <f>INT([1]民放全局!AC59/60)&amp;"時間"&amp;MOD([1]民放全局!AC59,60)&amp;"分"</f>
        <v>86時間54分</v>
      </c>
      <c r="I73" s="34">
        <f>[1]民放全局!AB59</f>
        <v>9.9797877716018193E-3</v>
      </c>
    </row>
    <row r="74" spans="1:9" x14ac:dyDescent="0.2">
      <c r="A74" s="2"/>
      <c r="B74" s="22"/>
      <c r="C74" s="32" t="s">
        <v>63</v>
      </c>
      <c r="D74" s="19" t="str">
        <f>INT([1]民放全局!AE84/60)&amp;"時間"&amp;MOD([1]民放全局!AE84,60)&amp;"分"</f>
        <v>2952時間52分</v>
      </c>
      <c r="E74" s="19" t="str">
        <f>INT([1]民放全局!AF84/60)&amp;"時間"&amp;MOD([1]民放全局!AF84,60)&amp;"分"</f>
        <v>66時間52分</v>
      </c>
      <c r="F74" s="33">
        <f>[1]民放全局!AD84</f>
        <v>2.2644661684690582E-2</v>
      </c>
      <c r="G74" s="19" t="str">
        <f>INT([1]民放全局!D84/60)&amp;"時間"&amp;MOD([1]民放全局!D84,60)&amp;"分"</f>
        <v>8401時間32分</v>
      </c>
      <c r="H74" s="19" t="str">
        <f>INT([1]民放全局!AC84/60)&amp;"時間"&amp;MOD([1]民放全局!AC84,60)&amp;"分"</f>
        <v>66時間52分</v>
      </c>
      <c r="I74" s="34">
        <f>[1]民放全局!AB84</f>
        <v>7.9588646516905639E-3</v>
      </c>
    </row>
    <row r="75" spans="1:9" x14ac:dyDescent="0.2">
      <c r="A75" s="2"/>
      <c r="B75" s="22"/>
      <c r="C75" s="32" t="s">
        <v>64</v>
      </c>
      <c r="D75" s="19" t="str">
        <f>INT([1]民放全局!AE33/60)&amp;"時間"&amp;MOD([1]民放全局!AE33,60)&amp;"分"</f>
        <v>2992時間20分</v>
      </c>
      <c r="E75" s="19" t="str">
        <f>INT([1]民放全局!AF33/60)&amp;"時間"&amp;MOD([1]民放全局!AF33,60)&amp;"分"</f>
        <v>110時間25分</v>
      </c>
      <c r="F75" s="33">
        <f>[1]民放全局!AD33</f>
        <v>3.6899855185473986E-2</v>
      </c>
      <c r="G75" s="19" t="str">
        <f>INT([1]民放全局!D33/60)&amp;"時間"&amp;MOD([1]民放全局!D33,60)&amp;"分"</f>
        <v>8765時間30分</v>
      </c>
      <c r="H75" s="19" t="str">
        <f>INT([1]民放全局!AC33/60)&amp;"時間"&amp;MOD([1]民放全局!AC33,60)&amp;"分"</f>
        <v>110時間25分</v>
      </c>
      <c r="I75" s="34">
        <f>[1]民放全局!AB33</f>
        <v>1.2596733405586294E-2</v>
      </c>
    </row>
    <row r="76" spans="1:9" x14ac:dyDescent="0.2">
      <c r="A76" s="2"/>
      <c r="B76" s="22"/>
      <c r="C76" s="32" t="s">
        <v>65</v>
      </c>
      <c r="D76" s="19" t="str">
        <f>INT([1]民放全局!AE108/60)&amp;"時間"&amp;MOD([1]民放全局!AE108,60)&amp;"分"</f>
        <v>2957時間34分</v>
      </c>
      <c r="E76" s="19" t="str">
        <f>INT([1]民放全局!AF108/60)&amp;"時間"&amp;MOD([1]民放全局!AF108,60)&amp;"分"</f>
        <v>193時間53分</v>
      </c>
      <c r="F76" s="33">
        <f>[1]民放全局!AD108</f>
        <v>6.5555017074847566E-2</v>
      </c>
      <c r="G76" s="19" t="str">
        <f>INT([1]民放全局!D108/60)&amp;"時間"&amp;MOD([1]民放全局!D108,60)&amp;"分"</f>
        <v>8304時間36分</v>
      </c>
      <c r="H76" s="19" t="str">
        <f>INT([1]民放全局!AC108/60)&amp;"時間"&amp;MOD([1]民放全局!AC108,60)&amp;"分"</f>
        <v>193時間53分</v>
      </c>
      <c r="I76" s="34">
        <f>[1]民放全局!AB108</f>
        <v>2.3346498727612811E-2</v>
      </c>
    </row>
    <row r="77" spans="1:9" x14ac:dyDescent="0.2">
      <c r="A77" s="2"/>
      <c r="B77" s="22"/>
      <c r="C77" s="40"/>
      <c r="D77" s="1"/>
      <c r="E77" s="1"/>
      <c r="F77" s="1"/>
      <c r="G77" s="1"/>
      <c r="H77" s="2"/>
      <c r="I77" s="41"/>
    </row>
    <row r="78" spans="1:9" x14ac:dyDescent="0.2">
      <c r="A78" s="2"/>
      <c r="B78" s="27" t="s">
        <v>66</v>
      </c>
      <c r="C78" s="28"/>
      <c r="D78" s="29" t="str">
        <f>INT(SUM([1]民放全局!AE37,[1]民放全局!AE87,[1]民放全局!AE63)/60)&amp;"時間"&amp;MOD(SUM([1]民放全局!AE37,[1]民放全局!AE87,[1]民放全局!AE63),60)&amp;"分"</f>
        <v>8184時間7分</v>
      </c>
      <c r="E78" s="29" t="str">
        <f>INT(SUM([1]民放全局!AF37,[1]民放全局!AF87,[1]民放全局!AF63)/60)&amp;"時間"&amp;MOD(SUM([1]民放全局!AF37,[1]民放全局!AF87,[1]民放全局!AF63),60)&amp;"分"</f>
        <v>596時間4分</v>
      </c>
      <c r="F78" s="37">
        <f>SUM([1]民放全局!AF37,[1]民放全局!AF87,[1]民放全局!AF63)/SUM([1]民放全局!AE37,[1]民放全局!AE87,[1]民放全局!AE63)</f>
        <v>7.2832132158428833E-2</v>
      </c>
      <c r="G78" s="29" t="str">
        <f>INT(SUM([1]民放全局!D37,[1]民放全局!D87,[1]民放全局!D63)/60)&amp;"時間"&amp;MOD(SUM([1]民放全局!D37,[1]民放全局!D87,[1]民放全局!D63),60)&amp;"分"</f>
        <v>25176時間31分</v>
      </c>
      <c r="H78" s="29" t="str">
        <f>INT(SUM([1]民放全局!AC37,[1]民放全局!AC87,[1]民放全局!AC63)/60)&amp;"時間"&amp;MOD(SUM([1]民放全局!AC37,[1]民放全局!AC87,[1]民放全局!AC63),60)&amp;"分"</f>
        <v>624時間24分</v>
      </c>
      <c r="I78" s="38">
        <f>SUM([1]民放全局!AC37,[1]民放全局!AC87,[1]民放全局!AC63)/SUM([1]民放全局!D37,[1]民放全局!D87,[1]民放全局!D63)</f>
        <v>2.4800889188403744E-2</v>
      </c>
    </row>
    <row r="79" spans="1:9" x14ac:dyDescent="0.2">
      <c r="A79" s="2"/>
      <c r="B79" s="22"/>
      <c r="C79" s="32" t="s">
        <v>67</v>
      </c>
      <c r="D79" s="19" t="str">
        <f>INT([1]民放全局!AE37/60)&amp;"時間"&amp;MOD([1]民放全局!AE37,60)&amp;"分"</f>
        <v>2978時間26分</v>
      </c>
      <c r="E79" s="19" t="str">
        <f>INT([1]民放全局!AF37/60)&amp;"時間"&amp;MOD([1]民放全局!AF37,60)&amp;"分"</f>
        <v>174時間30分</v>
      </c>
      <c r="F79" s="33">
        <f>[1]民放全局!AD37</f>
        <v>5.858784819759829E-2</v>
      </c>
      <c r="G79" s="19" t="str">
        <f>INT([1]民放全局!D37/60)&amp;"時間"&amp;MOD([1]民放全局!D37,60)&amp;"分"</f>
        <v>8198時間53分</v>
      </c>
      <c r="H79" s="19" t="str">
        <f>INT([1]民放全局!AC37/60)&amp;"時間"&amp;MOD([1]民放全局!AC37,60)&amp;"分"</f>
        <v>200時間20分</v>
      </c>
      <c r="I79" s="34">
        <f>[1]民放全局!AB37</f>
        <v>2.4434221733447441E-2</v>
      </c>
    </row>
    <row r="80" spans="1:9" x14ac:dyDescent="0.2">
      <c r="A80" s="2"/>
      <c r="B80" s="22"/>
      <c r="C80" s="32" t="s">
        <v>68</v>
      </c>
      <c r="D80" s="19" t="str">
        <f>INT([1]民放全局!AE87/60)&amp;"時間"&amp;MOD([1]民放全局!AE87,60)&amp;"分"</f>
        <v>2076時間4分</v>
      </c>
      <c r="E80" s="19" t="str">
        <f>INT([1]民放全局!AF87/60)&amp;"時間"&amp;MOD([1]民放全局!AF87,60)&amp;"分"</f>
        <v>283時間38分</v>
      </c>
      <c r="F80" s="33">
        <f>[1]民放全局!AD87</f>
        <v>0.13662053241707076</v>
      </c>
      <c r="G80" s="19" t="str">
        <f>INT([1]民放全局!D87/60)&amp;"時間"&amp;MOD([1]民放全局!D87,60)&amp;"分"</f>
        <v>8362時間45分</v>
      </c>
      <c r="H80" s="19" t="str">
        <f>INT([1]民放全局!AC87/60)&amp;"時間"&amp;MOD([1]民放全局!AC87,60)&amp;"分"</f>
        <v>286時間8分</v>
      </c>
      <c r="I80" s="34">
        <f>[1]民放全局!AB87</f>
        <v>3.4215220272438292E-2</v>
      </c>
    </row>
    <row r="81" spans="1:9" x14ac:dyDescent="0.2">
      <c r="A81" s="2"/>
      <c r="B81" s="22"/>
      <c r="C81" s="32" t="s">
        <v>69</v>
      </c>
      <c r="D81" s="19" t="str">
        <f>INT([1]民放全局!AE63/60)&amp;"時間"&amp;MOD([1]民放全局!AE63,60)&amp;"分"</f>
        <v>3129時間37分</v>
      </c>
      <c r="E81" s="19" t="str">
        <f>INT([1]民放全局!AF63/60)&amp;"時間"&amp;MOD([1]民放全局!AF63,60)&amp;"分"</f>
        <v>137時間56分</v>
      </c>
      <c r="F81" s="33">
        <f>[1]民放全局!AD63</f>
        <v>4.4073555334252862E-2</v>
      </c>
      <c r="G81" s="19" t="str">
        <f>INT([1]民放全局!D63/60)&amp;"時間"&amp;MOD([1]民放全局!D63,60)&amp;"分"</f>
        <v>8614時間53分</v>
      </c>
      <c r="H81" s="19" t="str">
        <f>INT([1]民放全局!AC63/60)&amp;"時間"&amp;MOD([1]民放全局!AC63,60)&amp;"分"</f>
        <v>137時間56分</v>
      </c>
      <c r="I81" s="34">
        <f>[1]民放全局!AB63</f>
        <v>1.60110506429764E-2</v>
      </c>
    </row>
    <row r="82" spans="1:9" x14ac:dyDescent="0.2">
      <c r="A82" s="2"/>
      <c r="B82" s="22"/>
      <c r="C82" s="40"/>
      <c r="D82" s="1"/>
      <c r="E82" s="1"/>
      <c r="F82" s="1"/>
      <c r="G82" s="1"/>
      <c r="H82" s="2"/>
      <c r="I82" s="41"/>
    </row>
    <row r="83" spans="1:9" x14ac:dyDescent="0.2">
      <c r="A83" s="2"/>
      <c r="B83" s="27" t="s">
        <v>70</v>
      </c>
      <c r="C83" s="28"/>
      <c r="D83" s="29" t="str">
        <f>INT(SUM([1]民放全局!AE64,[1]民放全局!AE88,[1]民放全局!AE38,[1]民放全局!AE111)/60)&amp;"時間"&amp;MOD(SUM([1]民放全局!AE64,[1]民放全局!AE88,[1]民放全局!AE38,[1]民放全局!AE111),60)&amp;"分"</f>
        <v>14743時間6分</v>
      </c>
      <c r="E83" s="29" t="str">
        <f>INT(SUM([1]民放全局!AF64,[1]民放全局!AF88,[1]民放全局!AF38,[1]民放全局!AF111)/60)&amp;"時間"&amp;MOD(SUM([1]民放全局!AF64,[1]民放全局!AF88,[1]民放全局!AF38,[1]民放全局!AF111),60)&amp;"分"</f>
        <v>763時間57分</v>
      </c>
      <c r="F83" s="37">
        <f>SUM([1]民放全局!AF64,[1]民放全局!AF88,[1]民放全局!AF38,[1]民放全局!AF111)/SUM([1]民放全局!AE64,[1]民放全局!AE88,[1]民放全局!AE38,[1]民放全局!AE111)</f>
        <v>5.1817460371292333E-2</v>
      </c>
      <c r="G83" s="29" t="str">
        <f>INT(SUM([1]民放全局!D64,[1]民放全局!D88,[1]民放全局!D38,[1]民放全局!D111)/60)&amp;"時間"&amp;MOD(SUM([1]民放全局!D64,[1]民放全局!D88,[1]民放全局!D38,[1]民放全局!D111),60)&amp;"分"</f>
        <v>33945時間10分</v>
      </c>
      <c r="H83" s="29" t="str">
        <f>INT(SUM([1]民放全局!AC64,[1]民放全局!AC88,[1]民放全局!AC38,[1]民放全局!AC111)/60)&amp;"時間"&amp;MOD(SUM([1]民放全局!AC64,[1]民放全局!AC88,[1]民放全局!AC38,[1]民放全局!AC111),60)&amp;"分"</f>
        <v>776時間27分</v>
      </c>
      <c r="I83" s="38">
        <f>SUM([1]民放全局!AC64,[1]民放全局!AC88,[1]民放全局!AC38,[1]民放全局!AC111)/SUM([1]民放全局!D64,[1]民放全局!D88,[1]民放全局!D38,[1]民放全局!D111)</f>
        <v>2.2873654079373106E-2</v>
      </c>
    </row>
    <row r="84" spans="1:9" x14ac:dyDescent="0.2">
      <c r="A84" s="2"/>
      <c r="B84" s="22"/>
      <c r="C84" s="32" t="s">
        <v>71</v>
      </c>
      <c r="D84" s="19" t="str">
        <f>INT([1]民放全局!AE64/60)&amp;"時間"&amp;MOD([1]民放全局!AE64,60)&amp;"分"</f>
        <v>3048時間16分</v>
      </c>
      <c r="E84" s="19" t="str">
        <f>INT([1]民放全局!AF64/60)&amp;"時間"&amp;MOD([1]民放全局!AF64,60)&amp;"分"</f>
        <v>122時間40分</v>
      </c>
      <c r="F84" s="33">
        <f>[1]民放全局!AD64</f>
        <v>4.0241448692152917E-2</v>
      </c>
      <c r="G84" s="19" t="str">
        <f>INT([1]民放全局!D64/60)&amp;"時間"&amp;MOD([1]民放全局!D64,60)&amp;"分"</f>
        <v>8267時間14分</v>
      </c>
      <c r="H84" s="19" t="str">
        <f>INT([1]民放全局!AC64/60)&amp;"時間"&amp;MOD([1]民放全局!AC64,60)&amp;"分"</f>
        <v>122時間40分</v>
      </c>
      <c r="I84" s="34">
        <f>[1]民放全局!AB64</f>
        <v>1.4837692577524928E-2</v>
      </c>
    </row>
    <row r="85" spans="1:9" x14ac:dyDescent="0.2">
      <c r="A85" s="2"/>
      <c r="B85" s="22"/>
      <c r="C85" s="43" t="s">
        <v>72</v>
      </c>
      <c r="D85" s="19" t="str">
        <f>INT([1]民放全局!AE88/60)&amp;"時間"&amp;MOD([1]民放全局!AE88,60)&amp;"分"</f>
        <v>6063時間3分</v>
      </c>
      <c r="E85" s="19" t="str">
        <f>INT([1]民放全局!AF88/60)&amp;"時間"&amp;MOD([1]民放全局!AF88,60)&amp;"分"</f>
        <v>243時間53分</v>
      </c>
      <c r="F85" s="33">
        <f>[1]民放全局!AD88</f>
        <v>4.0224529458495861E-2</v>
      </c>
      <c r="G85" s="19" t="str">
        <f>INT([1]民放全局!D88/60)&amp;"時間"&amp;MOD([1]民放全局!D88,60)&amp;"分"</f>
        <v>8431時間12分</v>
      </c>
      <c r="H85" s="19" t="str">
        <f>INT([1]民放全局!AC88/60)&amp;"時間"&amp;MOD([1]民放全局!AC88,60)&amp;"分"</f>
        <v>256時間23分</v>
      </c>
      <c r="I85" s="34">
        <f>[1]民放全局!AB88</f>
        <v>3.040887813518044E-2</v>
      </c>
    </row>
    <row r="86" spans="1:9" x14ac:dyDescent="0.2">
      <c r="A86" s="2"/>
      <c r="B86" s="22"/>
      <c r="C86" s="43" t="s">
        <v>73</v>
      </c>
      <c r="D86" s="19" t="str">
        <f>INT([1]民放全局!AE38/60)&amp;"時間"&amp;MOD([1]民放全局!AE38,60)&amp;"分"</f>
        <v>2472時間19分</v>
      </c>
      <c r="E86" s="19" t="str">
        <f>INT([1]民放全局!AF38/60)&amp;"時間"&amp;MOD([1]民放全局!AF38,60)&amp;"分"</f>
        <v>108時間55分</v>
      </c>
      <c r="F86" s="33">
        <f>[1]民放全局!AD38</f>
        <v>4.4054496794504482E-2</v>
      </c>
      <c r="G86" s="19" t="str">
        <f>INT([1]民放全局!D38/60)&amp;"時間"&amp;MOD([1]民放全局!D38,60)&amp;"分"</f>
        <v>8754時間21分</v>
      </c>
      <c r="H86" s="19" t="str">
        <f>INT([1]民放全局!AC38/60)&amp;"時間"&amp;MOD([1]民放全局!AC38,60)&amp;"分"</f>
        <v>108時間55分</v>
      </c>
      <c r="I86" s="34">
        <f>[1]民放全局!AB38</f>
        <v>1.2441433877634167E-2</v>
      </c>
    </row>
    <row r="87" spans="1:9" x14ac:dyDescent="0.2">
      <c r="A87" s="2"/>
      <c r="B87" s="22"/>
      <c r="C87" s="43" t="s">
        <v>74</v>
      </c>
      <c r="D87" s="19" t="str">
        <f>INT([1]民放全局!AE111/60)&amp;"時間"&amp;MOD([1]民放全局!AE111,60)&amp;"分"</f>
        <v>3159時間28分</v>
      </c>
      <c r="E87" s="19" t="str">
        <f>INT([1]民放全局!AF111/60)&amp;"時間"&amp;MOD([1]民放全局!AF111,60)&amp;"分"</f>
        <v>288時間29分</v>
      </c>
      <c r="F87" s="33">
        <f>[1]民放全局!AD111</f>
        <v>9.1307604659014177E-2</v>
      </c>
      <c r="G87" s="19" t="str">
        <f>INT([1]民放全局!D111/60)&amp;"時間"&amp;MOD([1]民放全局!D111,60)&amp;"分"</f>
        <v>8492時間23分</v>
      </c>
      <c r="H87" s="19" t="str">
        <f>INT([1]民放全局!AC111/60)&amp;"時間"&amp;MOD([1]民放全局!AC111,60)&amp;"分"</f>
        <v>288時間29分</v>
      </c>
      <c r="I87" s="34">
        <f>[1]民放全局!AB111</f>
        <v>3.3969655161585968E-2</v>
      </c>
    </row>
    <row r="88" spans="1:9" x14ac:dyDescent="0.2">
      <c r="A88" s="2"/>
      <c r="B88" s="22"/>
      <c r="C88" s="44"/>
      <c r="D88" s="24"/>
      <c r="E88" s="24"/>
      <c r="F88" s="35"/>
      <c r="G88" s="24"/>
      <c r="H88" s="24"/>
      <c r="I88" s="36"/>
    </row>
    <row r="89" spans="1:9" x14ac:dyDescent="0.2">
      <c r="A89" s="2"/>
      <c r="B89" s="45" t="s">
        <v>75</v>
      </c>
      <c r="C89" s="28"/>
      <c r="D89" s="29" t="str">
        <f>INT(SUM([1]民放全局!AE39,[1]民放全局!AE89)/60)&amp;"時間"&amp;MOD(SUM([1]民放全局!AE39,[1]民放全局!AE89),60)&amp;"分"</f>
        <v>6217時間21分</v>
      </c>
      <c r="E89" s="29" t="str">
        <f>INT(SUM([1]民放全局!AF39,[1]民放全局!AF89)/60)&amp;"時間"&amp;MOD(SUM([1]民放全局!AF39,[1]民放全局!AF89),60)&amp;"分"</f>
        <v>406時間21分</v>
      </c>
      <c r="F89" s="37">
        <f>SUM([1]民放全局!AF39,[1]民放全局!AF89)/SUM([1]民放全局!AE39,[1]民放全局!AE89)</f>
        <v>6.535742719969119E-2</v>
      </c>
      <c r="G89" s="29" t="str">
        <f>INT(SUM([1]民放全局!D39,[1]民放全局!D89)/60)&amp;"時間"&amp;MOD(SUM([1]民放全局!D39,[1]民放全局!D89),60)&amp;"分"</f>
        <v>16173時間40分</v>
      </c>
      <c r="H89" s="29" t="str">
        <f>INT(SUM([1]民放全局!AC39,[1]民放全局!AC89)/60)&amp;"時間"&amp;MOD(SUM([1]民放全局!AC39,[1]民放全局!AC89),60)&amp;"分"</f>
        <v>406時間21分</v>
      </c>
      <c r="I89" s="38">
        <f>SUM([1]民放全局!AC39,[1]民放全局!AC89)/SUM([1]民放全局!D39,[1]民放全局!D89)</f>
        <v>2.5124173038478186E-2</v>
      </c>
    </row>
    <row r="90" spans="1:9" x14ac:dyDescent="0.2">
      <c r="A90" s="2"/>
      <c r="B90" s="22"/>
      <c r="C90" s="43" t="s">
        <v>76</v>
      </c>
      <c r="D90" s="19" t="str">
        <f>INT([1]民放全局!AE39/60)&amp;"時間"&amp;MOD([1]民放全局!AE39,60)&amp;"分"</f>
        <v>2986時間15分</v>
      </c>
      <c r="E90" s="19" t="str">
        <f>INT([1]民放全局!AF39/60)&amp;"時間"&amp;MOD([1]民放全局!AF39,60)&amp;"分"</f>
        <v>190時間51分</v>
      </c>
      <c r="F90" s="33">
        <f>[1]民放全局!AD39</f>
        <v>6.3909585600669741E-2</v>
      </c>
      <c r="G90" s="19" t="str">
        <f>INT([1]民放全局!D39/60)&amp;"時間"&amp;MOD([1]民放全局!D39,60)&amp;"分"</f>
        <v>7936時間54分</v>
      </c>
      <c r="H90" s="19" t="str">
        <f>INT([1]民放全局!AC39/60)&amp;"時間"&amp;MOD([1]民放全局!AC39,60)&amp;"分"</f>
        <v>190時間51分</v>
      </c>
      <c r="I90" s="34">
        <f>[1]民放全局!AB39</f>
        <v>2.4045912131940683E-2</v>
      </c>
    </row>
    <row r="91" spans="1:9" x14ac:dyDescent="0.2">
      <c r="A91" s="2"/>
      <c r="B91" s="22"/>
      <c r="C91" s="43" t="s">
        <v>77</v>
      </c>
      <c r="D91" s="19" t="str">
        <f>INT([1]民放全局!AE89/60)&amp;"時間"&amp;MOD([1]民放全局!AE89,60)&amp;"分"</f>
        <v>3231時間6分</v>
      </c>
      <c r="E91" s="19" t="str">
        <f>INT([1]民放全局!AF89/60)&amp;"時間"&amp;MOD([1]民放全局!AF89,60)&amp;"分"</f>
        <v>215時間30分</v>
      </c>
      <c r="F91" s="33">
        <f>[1]民放全局!AD89</f>
        <v>6.6695552598186381E-2</v>
      </c>
      <c r="G91" s="19" t="str">
        <f>INT([1]民放全局!D89/60)&amp;"時間"&amp;MOD([1]民放全局!D89,60)&amp;"分"</f>
        <v>8236時間46分</v>
      </c>
      <c r="H91" s="19" t="str">
        <f>INT([1]民放全局!AC89/60)&amp;"時間"&amp;MOD([1]民放全局!AC89,60)&amp;"分"</f>
        <v>215時間30分</v>
      </c>
      <c r="I91" s="34">
        <f>[1]民放全局!AB89</f>
        <v>2.6163178917293597E-2</v>
      </c>
    </row>
    <row r="92" spans="1:9" x14ac:dyDescent="0.2">
      <c r="A92" s="2"/>
      <c r="B92" s="22"/>
      <c r="C92" s="40"/>
      <c r="D92" s="1"/>
      <c r="E92" s="1"/>
      <c r="F92" s="1"/>
      <c r="G92" s="1"/>
      <c r="H92" s="2"/>
      <c r="I92" s="41"/>
    </row>
    <row r="93" spans="1:9" x14ac:dyDescent="0.2">
      <c r="A93" s="2"/>
      <c r="B93" s="27" t="s">
        <v>78</v>
      </c>
      <c r="C93" s="28"/>
      <c r="D93" s="29" t="str">
        <f>INT(SUM([1]民放全局!AE35,[1]民放全局!AE61)/60)&amp;"時間"&amp;MOD(SUM([1]民放全局!AE35,[1]民放全局!AE61),60)&amp;"分"</f>
        <v>5429時間11分</v>
      </c>
      <c r="E93" s="29" t="str">
        <f>INT(SUM([1]民放全局!AF35,[1]民放全局!AF61)/60)&amp;"時間"&amp;MOD(SUM([1]民放全局!AF35,[1]民放全局!AF61),60)&amp;"分"</f>
        <v>380時間58分</v>
      </c>
      <c r="F93" s="37">
        <f>SUM([1]民放全局!AF35,[1]民放全局!AF61)/SUM([1]民放全局!AE35,[1]民放全局!AE61)</f>
        <v>7.0170160644173002E-2</v>
      </c>
      <c r="G93" s="29" t="str">
        <f>INT(SUM([1]民放全局!D35,[1]民放全局!D61)/60)&amp;"時間"&amp;MOD(SUM([1]民放全局!D35,[1]民放全局!D61),60)&amp;"分"</f>
        <v>17485時間19分</v>
      </c>
      <c r="H93" s="29" t="str">
        <f>INT(SUM([1]民放全局!AC35,[1]民放全局!AC61)/60)&amp;"時間"&amp;MOD(SUM([1]民放全局!AC35,[1]民放全局!AC61),60)&amp;"分"</f>
        <v>401時間53分</v>
      </c>
      <c r="I93" s="38">
        <f>SUM([1]民放全局!AC35,[1]民放全局!AC61)/SUM([1]民放全局!D35,[1]民放全局!D61)</f>
        <v>2.2984046614349756E-2</v>
      </c>
    </row>
    <row r="94" spans="1:9" x14ac:dyDescent="0.2">
      <c r="A94" s="2"/>
      <c r="B94" s="22"/>
      <c r="C94" s="32" t="s">
        <v>79</v>
      </c>
      <c r="D94" s="19" t="str">
        <f>INT([1]民放全局!AE35/60)&amp;"時間"&amp;MOD([1]民放全局!AE35,60)&amp;"分"</f>
        <v>2551時間24分</v>
      </c>
      <c r="E94" s="19" t="str">
        <f>INT([1]民放全局!AF35/60)&amp;"時間"&amp;MOD([1]民放全局!AF35,60)&amp;"分"</f>
        <v>247時間35分</v>
      </c>
      <c r="F94" s="33">
        <f>[1]民放全局!AD35</f>
        <v>9.7038227378432762E-2</v>
      </c>
      <c r="G94" s="19" t="str">
        <f>INT([1]民放全局!D35/60)&amp;"時間"&amp;MOD([1]民放全局!D35,60)&amp;"分"</f>
        <v>8735時間39分</v>
      </c>
      <c r="H94" s="19" t="str">
        <f>INT([1]民放全局!AC35/60)&amp;"時間"&amp;MOD([1]民放全局!AC35,60)&amp;"分"</f>
        <v>268時間30分</v>
      </c>
      <c r="I94" s="34">
        <f>[1]民放全局!AB35</f>
        <v>3.0736121525015311E-2</v>
      </c>
    </row>
    <row r="95" spans="1:9" x14ac:dyDescent="0.2">
      <c r="A95" s="2"/>
      <c r="B95" s="22"/>
      <c r="C95" s="32" t="s">
        <v>80</v>
      </c>
      <c r="D95" s="19" t="str">
        <f>INT([1]民放全局!AE61/60)&amp;"時間"&amp;MOD([1]民放全局!AE61,60)&amp;"分"</f>
        <v>2877時間47分</v>
      </c>
      <c r="E95" s="19" t="str">
        <f>INT([1]民放全局!AF61/60)&amp;"時間"&amp;MOD([1]民放全局!AF61,60)&amp;"分"</f>
        <v>133時間23分</v>
      </c>
      <c r="F95" s="33">
        <f>[1]民放全局!AD61</f>
        <v>4.6349331371947161E-2</v>
      </c>
      <c r="G95" s="19" t="str">
        <f>INT([1]民放全局!D61/60)&amp;"時間"&amp;MOD([1]民放全局!D61,60)&amp;"分"</f>
        <v>8749時間40分</v>
      </c>
      <c r="H95" s="19" t="str">
        <f>INT([1]民放全局!AC61/60)&amp;"時間"&amp;MOD([1]民放全局!AC61,60)&amp;"分"</f>
        <v>133時間23分</v>
      </c>
      <c r="I95" s="34">
        <f>[1]民放全局!AB61</f>
        <v>1.5244390262486191E-2</v>
      </c>
    </row>
    <row r="96" spans="1:9" x14ac:dyDescent="0.2">
      <c r="A96" s="2"/>
      <c r="B96" s="22"/>
      <c r="C96" s="23"/>
      <c r="D96" s="24"/>
      <c r="E96" s="24"/>
      <c r="F96" s="35"/>
      <c r="G96" s="24"/>
      <c r="H96" s="24"/>
      <c r="I96" s="36"/>
    </row>
    <row r="97" spans="1:9" x14ac:dyDescent="0.2">
      <c r="A97" s="2"/>
      <c r="B97" s="27" t="s">
        <v>81</v>
      </c>
      <c r="C97" s="28"/>
      <c r="D97" s="29" t="str">
        <f>INT(SUM([1]民放全局!AE60,[1]民放全局!AE85,[1]民放全局!AE34,[1]民放全局!AE109)/60)&amp;"時間"&amp;MOD(SUM([1]民放全局!AE60,[1]民放全局!AE85,[1]民放全局!AE34,[1]民放全局!AE109),60)&amp;"分"</f>
        <v>11378時間38分</v>
      </c>
      <c r="E97" s="29" t="str">
        <f>INT(SUM([1]民放全局!AF60,[1]民放全局!AF85,[1]民放全局!AF34,[1]民放全局!AF109)/60)&amp;"時間"&amp;MOD(SUM([1]民放全局!AF60,[1]民放全局!AF85,[1]民放全局!AF34,[1]民放全局!AF109),60)&amp;"分"</f>
        <v>654時間1分</v>
      </c>
      <c r="F97" s="37">
        <f>SUM([1]民放全局!AF60,[1]民放全局!AF85,[1]民放全局!AF34,[1]民放全局!AF109)/SUM([1]民放全局!AE60,[1]民放全局!AE85,[1]民放全局!AE34,[1]民放全局!AE109)</f>
        <v>5.7477611546787988E-2</v>
      </c>
      <c r="G97" s="29" t="str">
        <f>INT(SUM([1]民放全局!D60,[1]民放全局!D85,[1]民放全局!D34,[1]民放全局!D109)/60)&amp;"時間"&amp;MOD(SUM([1]民放全局!D60,[1]民放全局!D85,[1]民放全局!D34,[1]民放全局!D109),60)&amp;"分"</f>
        <v>33705時間40分</v>
      </c>
      <c r="H97" s="29" t="str">
        <f>INT(SUM([1]民放全局!AC60,[1]民放全局!AC85,[1]民放全局!AC34,[1]民放全局!AC109)/60)&amp;"時間"&amp;MOD(SUM([1]民放全局!AC60,[1]民放全局!AC85,[1]民放全局!AC34,[1]民放全局!AC109),60)&amp;"分"</f>
        <v>711時間31分</v>
      </c>
      <c r="I97" s="38">
        <f>SUM([1]民放全局!AC60,[1]民放全局!AC85,[1]民放全局!AC34,[1]民放全局!AC109)/SUM([1]民放全局!D60,[1]民放全局!D85,[1]民放全局!D34,[1]民放全局!D109)</f>
        <v>2.110970459962222E-2</v>
      </c>
    </row>
    <row r="98" spans="1:9" x14ac:dyDescent="0.2">
      <c r="A98" s="2"/>
      <c r="B98" s="22"/>
      <c r="C98" s="32" t="s">
        <v>82</v>
      </c>
      <c r="D98" s="19" t="str">
        <f>INT([1]民放全局!AE60/60)&amp;"時間"&amp;MOD([1]民放全局!AE60,60)&amp;"分"</f>
        <v>2395時間30分</v>
      </c>
      <c r="E98" s="19" t="str">
        <f>INT([1]民放全局!AF60/60)&amp;"時間"&amp;MOD([1]民放全局!AF60,60)&amp;"分"</f>
        <v>86時間54分</v>
      </c>
      <c r="F98" s="33">
        <f>[1]民放全局!AD60</f>
        <v>3.6276351492381551E-2</v>
      </c>
      <c r="G98" s="19" t="str">
        <f>INT([1]民放全局!D60/60)&amp;"時間"&amp;MOD([1]民放全局!D60,60)&amp;"分"</f>
        <v>8542時間6分</v>
      </c>
      <c r="H98" s="19" t="str">
        <f>INT([1]民放全局!AC60/60)&amp;"時間"&amp;MOD([1]民放全局!AC60,60)&amp;"分"</f>
        <v>86時間54分</v>
      </c>
      <c r="I98" s="34">
        <f>[1]民放全局!AB60</f>
        <v>1.0173142435700822E-2</v>
      </c>
    </row>
    <row r="99" spans="1:9" x14ac:dyDescent="0.2">
      <c r="A99" s="2"/>
      <c r="B99" s="22"/>
      <c r="C99" s="32" t="s">
        <v>83</v>
      </c>
      <c r="D99" s="19" t="str">
        <f>INT([1]民放全局!AE85/60)&amp;"時間"&amp;MOD([1]民放全局!AE85,60)&amp;"分"</f>
        <v>2880時間36分</v>
      </c>
      <c r="E99" s="19" t="str">
        <f>INT([1]民放全局!AF85/60)&amp;"時間"&amp;MOD([1]民放全局!AF85,60)&amp;"分"</f>
        <v>241時間34分</v>
      </c>
      <c r="F99" s="33">
        <f>[1]民放全局!AD85</f>
        <v>8.3859844013978571E-2</v>
      </c>
      <c r="G99" s="19" t="str">
        <f>INT([1]民放全局!D85/60)&amp;"時間"&amp;MOD([1]民放全局!D85,60)&amp;"分"</f>
        <v>8243時間40分</v>
      </c>
      <c r="H99" s="19" t="str">
        <f>INT([1]民放全局!AC85/60)&amp;"時間"&amp;MOD([1]民放全局!AC85,60)&amp;"分"</f>
        <v>249時間34分</v>
      </c>
      <c r="I99" s="34">
        <f>[1]民放全局!AB85</f>
        <v>3.0273745501597185E-2</v>
      </c>
    </row>
    <row r="100" spans="1:9" x14ac:dyDescent="0.2">
      <c r="A100" s="2"/>
      <c r="B100" s="22"/>
      <c r="C100" s="32" t="s">
        <v>84</v>
      </c>
      <c r="D100" s="19" t="str">
        <f>INT([1]民放全局!AE34/60)&amp;"時間"&amp;MOD([1]民放全局!AE34,60)&amp;"分"</f>
        <v>2615時間53分</v>
      </c>
      <c r="E100" s="19" t="str">
        <f>INT([1]民放全局!AF34/60)&amp;"時間"&amp;MOD([1]民放全局!AF34,60)&amp;"分"</f>
        <v>86時間58分</v>
      </c>
      <c r="F100" s="33">
        <f>[1]民放全局!AD34</f>
        <v>3.3245621300644145E-2</v>
      </c>
      <c r="G100" s="19" t="str">
        <f>INT([1]民放全局!D34/60)&amp;"時間"&amp;MOD([1]民放全局!D34,60)&amp;"分"</f>
        <v>8612時間2分</v>
      </c>
      <c r="H100" s="19" t="str">
        <f>INT([1]民放全局!AC34/60)&amp;"時間"&amp;MOD([1]民放全局!AC34,60)&amp;"分"</f>
        <v>136時間28分</v>
      </c>
      <c r="I100" s="34">
        <f>[1]民放全局!AB34</f>
        <v>1.5846044875194011E-2</v>
      </c>
    </row>
    <row r="101" spans="1:9" x14ac:dyDescent="0.2">
      <c r="A101" s="2"/>
      <c r="B101" s="22"/>
      <c r="C101" s="32" t="s">
        <v>85</v>
      </c>
      <c r="D101" s="19" t="str">
        <f>INT([1]民放全局!AE109/60)&amp;"時間"&amp;MOD([1]民放全局!AE109,60)&amp;"分"</f>
        <v>3486時間39分</v>
      </c>
      <c r="E101" s="19" t="str">
        <f>INT([1]民放全局!AF109/60)&amp;"時間"&amp;MOD([1]民放全局!AF109,60)&amp;"分"</f>
        <v>238時間35分</v>
      </c>
      <c r="F101" s="33">
        <f>[1]民放全局!AD109</f>
        <v>6.8427669348323839E-2</v>
      </c>
      <c r="G101" s="19" t="str">
        <f>INT([1]民放全局!D109/60)&amp;"時間"&amp;MOD([1]民放全局!D109,60)&amp;"分"</f>
        <v>8307時間52分</v>
      </c>
      <c r="H101" s="19" t="str">
        <f>INT([1]民放全局!AC109/60)&amp;"時間"&amp;MOD([1]民放全局!AC109,60)&amp;"分"</f>
        <v>238時間35分</v>
      </c>
      <c r="I101" s="34">
        <f>[1]民放全局!AB109</f>
        <v>2.8717761479080069E-2</v>
      </c>
    </row>
    <row r="102" spans="1:9" x14ac:dyDescent="0.2">
      <c r="A102" s="2"/>
      <c r="B102" s="22"/>
      <c r="C102" s="23"/>
      <c r="D102" s="24"/>
      <c r="E102" s="24"/>
      <c r="F102" s="35"/>
      <c r="G102" s="24"/>
      <c r="H102" s="24"/>
      <c r="I102" s="36"/>
    </row>
    <row r="103" spans="1:9" x14ac:dyDescent="0.2">
      <c r="A103" s="2"/>
      <c r="B103" s="45" t="s">
        <v>86</v>
      </c>
      <c r="C103" s="28"/>
      <c r="D103" s="29" t="str">
        <f>INT(SUM([1]民放全局!AE62,[1]民放全局!AE86,[1]民放全局!AE110,[1]民放全局!AE36)/60)&amp;"時間"&amp;MOD(SUM([1]民放全局!AE62,[1]民放全局!AE86,[1]民放全局!AE110,[1]民放全局!AE36),60)&amp;"分"</f>
        <v>13252時間44分</v>
      </c>
      <c r="E103" s="29" t="str">
        <f>INT(SUM([1]民放全局!AF62,[1]民放全局!AF86,[1]民放全局!AF110,[1]民放全局!AF36)/60)&amp;"時間"&amp;MOD(SUM([1]民放全局!AF62,[1]民放全局!AF86,[1]民放全局!AF110,[1]民放全局!AF36),60)&amp;"分"</f>
        <v>862時間44分</v>
      </c>
      <c r="F103" s="37">
        <f>SUM([1]民放全局!AF62,[1]民放全局!AF86,[1]民放全局!AF110,[1]民放全局!AF36)/SUM([1]民放全局!AE62,[1]民放全局!AE86,[1]民放全局!AE110,[1]民放全局!AE36)</f>
        <v>6.5098520556765654E-2</v>
      </c>
      <c r="G103" s="29" t="str">
        <f>INT(SUM([1]民放全局!D62,[1]民放全局!D86,[1]民放全局!D110,[1]民放全局!D36)/60)&amp;"時間"&amp;MOD(SUM([1]民放全局!D62,[1]民放全局!D86,[1]民放全局!D110,[1]民放全局!D36),60)&amp;"分"</f>
        <v>34333時間22分</v>
      </c>
      <c r="H103" s="29" t="str">
        <f>INT(SUM([1]民放全局!AC62,[1]民放全局!AC86,[1]民放全局!AC110,[1]民放全局!AC36)/60)&amp;"時間"&amp;MOD(SUM([1]民放全局!AC62,[1]民放全局!AC86,[1]民放全局!AC110,[1]民放全局!AC36),60)&amp;"分"</f>
        <v>910時間44分</v>
      </c>
      <c r="I103" s="38">
        <f>SUM([1]民放全局!AC62,[1]民放全局!AC86,[1]民放全局!AC110,[1]民放全局!AC36)/SUM([1]民放全局!D62,[1]民放全局!D86,[1]民放全局!D110,[1]民放全局!D36)</f>
        <v>2.6526187838652585E-2</v>
      </c>
    </row>
    <row r="104" spans="1:9" x14ac:dyDescent="0.2">
      <c r="A104" s="2"/>
      <c r="B104" s="22"/>
      <c r="C104" s="43" t="s">
        <v>87</v>
      </c>
      <c r="D104" s="19" t="str">
        <f>INT([1]民放全局!AE62/60)&amp;"時間"&amp;MOD([1]民放全局!AE62,60)&amp;"分"</f>
        <v>2984時間51分</v>
      </c>
      <c r="E104" s="19" t="str">
        <f>INT([1]民放全局!AF62/60)&amp;"時間"&amp;MOD([1]民放全局!AF62,60)&amp;"分"</f>
        <v>186時間33分</v>
      </c>
      <c r="F104" s="33">
        <f>[1]民放全局!AD62</f>
        <v>6.2498953046216728E-2</v>
      </c>
      <c r="G104" s="19" t="str">
        <f>INT([1]民放全局!D62/60)&amp;"時間"&amp;MOD([1]民放全局!D62,60)&amp;"分"</f>
        <v>8373時間20分</v>
      </c>
      <c r="H104" s="19" t="str">
        <f>INT([1]民放全局!AC62/60)&amp;"時間"&amp;MOD([1]民放全局!AC62,60)&amp;"分"</f>
        <v>186時間33分</v>
      </c>
      <c r="I104" s="34">
        <f>[1]民放全局!AB62</f>
        <v>2.2279060509554142E-2</v>
      </c>
    </row>
    <row r="105" spans="1:9" x14ac:dyDescent="0.2">
      <c r="A105" s="2"/>
      <c r="B105" s="22"/>
      <c r="C105" s="43" t="s">
        <v>88</v>
      </c>
      <c r="D105" s="19" t="str">
        <f>INT([1]民放全局!AE86/60)&amp;"時間"&amp;MOD([1]民放全局!AE86,60)&amp;"分"</f>
        <v>2889時間32分</v>
      </c>
      <c r="E105" s="19" t="str">
        <f>INT([1]民放全局!AF86/60)&amp;"時間"&amp;MOD([1]民放全局!AF86,60)&amp;"分"</f>
        <v>255時間2分</v>
      </c>
      <c r="F105" s="33">
        <f>[1]民放全局!AD86</f>
        <v>8.8261080220566182E-2</v>
      </c>
      <c r="G105" s="19" t="str">
        <f>INT([1]民放全局!D86/60)&amp;"時間"&amp;MOD([1]民放全局!D86,60)&amp;"分"</f>
        <v>8651時間58分</v>
      </c>
      <c r="H105" s="19" t="str">
        <f>INT([1]民放全局!AC86/60)&amp;"時間"&amp;MOD([1]民放全局!AC86,60)&amp;"分"</f>
        <v>276時間2分</v>
      </c>
      <c r="I105" s="34">
        <f>[1]民放全局!AB86</f>
        <v>3.190411428615459E-2</v>
      </c>
    </row>
    <row r="106" spans="1:9" x14ac:dyDescent="0.2">
      <c r="A106" s="2"/>
      <c r="B106" s="22"/>
      <c r="C106" s="43" t="s">
        <v>89</v>
      </c>
      <c r="D106" s="19" t="str">
        <f>INT([1]民放全局!AE110/60)&amp;"時間"&amp;MOD([1]民放全局!AE110,60)&amp;"分"</f>
        <v>4873時間59分</v>
      </c>
      <c r="E106" s="19" t="str">
        <f>INT([1]民放全局!AF110/60)&amp;"時間"&amp;MOD([1]民放全局!AF110,60)&amp;"分"</f>
        <v>311時間54分</v>
      </c>
      <c r="F106" s="33">
        <f>[1]民放全局!AD110</f>
        <v>6.3992832693313823E-2</v>
      </c>
      <c r="G106" s="19" t="str">
        <f>INT([1]民放全局!D110/60)&amp;"時間"&amp;MOD([1]民放全局!D110,60)&amp;"分"</f>
        <v>8556時間57分</v>
      </c>
      <c r="H106" s="19" t="str">
        <f>INT([1]民放全局!AC110/60)&amp;"時間"&amp;MOD([1]民放全局!AC110,60)&amp;"分"</f>
        <v>311時間54分</v>
      </c>
      <c r="I106" s="34">
        <f>[1]民放全局!AB110</f>
        <v>3.644990329498244E-2</v>
      </c>
    </row>
    <row r="107" spans="1:9" x14ac:dyDescent="0.2">
      <c r="A107" s="2"/>
      <c r="B107" s="22"/>
      <c r="C107" s="43" t="s">
        <v>90</v>
      </c>
      <c r="D107" s="19" t="str">
        <f>INT([1]民放全局!AE36/60)&amp;"時間"&amp;MOD([1]民放全局!AE36,60)&amp;"分"</f>
        <v>2504時間22分</v>
      </c>
      <c r="E107" s="19" t="str">
        <f>INT([1]民放全局!AF36/60)&amp;"時間"&amp;MOD([1]民放全局!AF36,60)&amp;"分"</f>
        <v>109時間15分</v>
      </c>
      <c r="F107" s="33">
        <f>[1]民放全局!AD36</f>
        <v>4.3623803756106E-2</v>
      </c>
      <c r="G107" s="19" t="str">
        <f>INT([1]民放全局!D36/60)&amp;"時間"&amp;MOD([1]民放全局!D36,60)&amp;"分"</f>
        <v>8751時間7分</v>
      </c>
      <c r="H107" s="19" t="str">
        <f>INT([1]民放全局!AC36/60)&amp;"時間"&amp;MOD([1]民放全局!AC36,60)&amp;"分"</f>
        <v>136時間15分</v>
      </c>
      <c r="I107" s="34">
        <f>[1]民放全局!AB36</f>
        <v>1.5569441614117817E-2</v>
      </c>
    </row>
    <row r="108" spans="1:9" x14ac:dyDescent="0.2">
      <c r="A108" s="2"/>
      <c r="B108" s="22"/>
      <c r="C108" s="40"/>
      <c r="D108" s="1"/>
      <c r="E108" s="1"/>
      <c r="F108" s="1"/>
      <c r="G108" s="1"/>
      <c r="H108" s="2"/>
      <c r="I108" s="41"/>
    </row>
    <row r="109" spans="1:9" x14ac:dyDescent="0.2">
      <c r="A109" s="2"/>
      <c r="B109" s="45" t="s">
        <v>91</v>
      </c>
      <c r="C109" s="28"/>
      <c r="D109" s="29" t="str">
        <f>INT(SUM([1]民放全局!AE20,[1]民放全局!AE21,[1]民放全局!AE22,[1]民放全局!AE23)/60)&amp;"時間"&amp;MOD(SUM([1]民放全局!AE20,[1]民放全局!AE21,[1]民放全局!AE22,[1]民放全局!AE23),60)&amp;"分"</f>
        <v>11391時間56分</v>
      </c>
      <c r="E109" s="29" t="str">
        <f>INT(SUM([1]民放全局!AF20,[1]民放全局!AF21,[1]民放全局!AF22,[1]民放全局!AF23)/60)&amp;"時間"&amp;MOD(SUM([1]民放全局!AF20,[1]民放全局!AF21,[1]民放全局!AF22,[1]民放全局!AF23),60)&amp;"分"</f>
        <v>710時間54分</v>
      </c>
      <c r="F109" s="37">
        <f>SUM([1]民放全局!AF20,[1]民放全局!AF21,[1]民放全局!AF22,[1]民放全局!AF23)/SUM([1]民放全局!AE20,[1]民放全局!AE21,[1]民放全局!AE22,[1]民放全局!AE23)</f>
        <v>6.2403806202049404E-2</v>
      </c>
      <c r="G109" s="29" t="str">
        <f>INT(SUM([1]民放全局!D20,[1]民放全局!D21,[1]民放全局!D22,[1]民放全局!D23)/60)&amp;"時間"&amp;MOD(SUM([1]民放全局!D20,[1]民放全局!D21,[1]民放全局!D22,[1]民放全局!D23),60)&amp;"分"</f>
        <v>34922時間29分</v>
      </c>
      <c r="H109" s="29" t="str">
        <f>INT(SUM([1]民放全局!AC20,[1]民放全局!AC21,[1]民放全局!AC22,[1]民放全局!AC23)/60)&amp;"時間"&amp;MOD(SUM([1]民放全局!AC20,[1]民放全局!AC21,[1]民放全局!AC22,[1]民放全局!AC23),60)&amp;"分"</f>
        <v>742時間46分</v>
      </c>
      <c r="I109" s="38">
        <f>SUM([1]民放全局!AC20,[1]民放全局!AC21,[1]民放全局!AC22,[1]民放全局!AC23)/SUM([1]民放全局!D20,[1]民放全局!D21,[1]民放全局!D22,[1]民放全局!D23)</f>
        <v>2.1269010556236694E-2</v>
      </c>
    </row>
    <row r="110" spans="1:9" x14ac:dyDescent="0.2">
      <c r="A110" s="2"/>
      <c r="B110" s="22"/>
      <c r="C110" s="43" t="s">
        <v>92</v>
      </c>
      <c r="D110" s="19" t="str">
        <f>INT([1]民放全局!AE20/60)&amp;"時間"&amp;MOD([1]民放全局!AE20,60)&amp;"分"</f>
        <v>2445時間7分</v>
      </c>
      <c r="E110" s="19" t="str">
        <f>INT([1]民放全局!AF20/60)&amp;"時間"&amp;MOD([1]民放全局!AF20,60)&amp;"分"</f>
        <v>99時間36分</v>
      </c>
      <c r="F110" s="33">
        <f>[1]民放全局!AD20</f>
        <v>4.0734252625982403E-2</v>
      </c>
      <c r="G110" s="19" t="str">
        <f>INT([1]民放全局!D20/60)&amp;"時間"&amp;MOD([1]民放全局!D20,60)&amp;"分"</f>
        <v>8744時間1分</v>
      </c>
      <c r="H110" s="19" t="str">
        <f>INT([1]民放全局!AC20/60)&amp;"時間"&amp;MOD([1]民放全局!AC20,60)&amp;"分"</f>
        <v>99時間36分</v>
      </c>
      <c r="I110" s="34">
        <f>[1]民放全局!AB20</f>
        <v>1.1390646175194086E-2</v>
      </c>
    </row>
    <row r="111" spans="1:9" x14ac:dyDescent="0.2">
      <c r="A111" s="2"/>
      <c r="B111" s="22"/>
      <c r="C111" s="43" t="s">
        <v>93</v>
      </c>
      <c r="D111" s="19" t="str">
        <f>INT([1]民放全局!AE21/60)&amp;"時間"&amp;MOD([1]民放全局!AE21,60)&amp;"分"</f>
        <v>2791時間42分</v>
      </c>
      <c r="E111" s="19" t="str">
        <f>INT([1]民放全局!AF21/60)&amp;"時間"&amp;MOD([1]民放全局!AF21,60)&amp;"分"</f>
        <v>260時間58分</v>
      </c>
      <c r="F111" s="33">
        <f>[1]民放全局!AD21</f>
        <v>9.3479480842019791E-2</v>
      </c>
      <c r="G111" s="19" t="str">
        <f>INT([1]民放全局!D21/60)&amp;"時間"&amp;MOD([1]民放全局!D21,60)&amp;"分"</f>
        <v>8744時間36分</v>
      </c>
      <c r="H111" s="19" t="str">
        <f>INT([1]民放全局!AC21/60)&amp;"時間"&amp;MOD([1]民放全局!AC21,60)&amp;"分"</f>
        <v>288時間36分</v>
      </c>
      <c r="I111" s="34">
        <f>[1]民放全局!AB21</f>
        <v>3.3003224847334353E-2</v>
      </c>
    </row>
    <row r="112" spans="1:9" x14ac:dyDescent="0.2">
      <c r="A112" s="2"/>
      <c r="B112" s="22"/>
      <c r="C112" s="43" t="s">
        <v>94</v>
      </c>
      <c r="D112" s="19" t="str">
        <f>INT([1]民放全局!AE22/60)&amp;"時間"&amp;MOD([1]民放全局!AE22,60)&amp;"分"</f>
        <v>3789時間19分</v>
      </c>
      <c r="E112" s="19" t="str">
        <f>INT([1]民放全局!AF22/60)&amp;"時間"&amp;MOD([1]民放全局!AF22,60)&amp;"分"</f>
        <v>205時間35分</v>
      </c>
      <c r="F112" s="33">
        <f>[1]民放全局!AD22</f>
        <v>5.4253405407307387E-2</v>
      </c>
      <c r="G112" s="19" t="str">
        <f>INT([1]民放全局!D22/60)&amp;"時間"&amp;MOD([1]民放全局!D22,60)&amp;"分"</f>
        <v>8721時間30分</v>
      </c>
      <c r="H112" s="19" t="str">
        <f>INT([1]民放全局!AC22/60)&amp;"時間"&amp;MOD([1]民放全局!AC22,60)&amp;"分"</f>
        <v>205時間35分</v>
      </c>
      <c r="I112" s="34">
        <f>[1]民放全局!AB22</f>
        <v>2.3572015517208431E-2</v>
      </c>
    </row>
    <row r="113" spans="1:9" x14ac:dyDescent="0.2">
      <c r="A113" s="2"/>
      <c r="B113" s="22"/>
      <c r="C113" s="43" t="s">
        <v>95</v>
      </c>
      <c r="D113" s="19" t="str">
        <f>INT([1]民放全局!AE23/60)&amp;"時間"&amp;MOD([1]民放全局!AE23,60)&amp;"分"</f>
        <v>2365時間48分</v>
      </c>
      <c r="E113" s="19" t="str">
        <f>INT([1]民放全局!AF23/60)&amp;"時間"&amp;MOD([1]民放全局!AF23,60)&amp;"分"</f>
        <v>144時間45分</v>
      </c>
      <c r="F113" s="33">
        <f>[1]民放全局!AD23</f>
        <v>6.1184377377631244E-2</v>
      </c>
      <c r="G113" s="19" t="str">
        <f>INT([1]民放全局!D23/60)&amp;"時間"&amp;MOD([1]民放全局!D23,60)&amp;"分"</f>
        <v>8712時間22分</v>
      </c>
      <c r="H113" s="19" t="str">
        <f>INT([1]民放全局!AC23/60)&amp;"時間"&amp;MOD([1]民放全局!AC23,60)&amp;"分"</f>
        <v>148時間59分</v>
      </c>
      <c r="I113" s="34">
        <f>[1]民放全局!AB23</f>
        <v>1.7100213872235252E-2</v>
      </c>
    </row>
    <row r="114" spans="1:9" x14ac:dyDescent="0.2">
      <c r="A114" s="2"/>
      <c r="B114" s="22"/>
      <c r="C114" s="40"/>
      <c r="D114" s="1"/>
      <c r="E114" s="1"/>
      <c r="F114" s="1"/>
      <c r="G114" s="1"/>
      <c r="H114" s="2"/>
      <c r="I114" s="41"/>
    </row>
    <row r="115" spans="1:9" x14ac:dyDescent="0.2">
      <c r="A115" s="2"/>
      <c r="B115" s="45" t="s">
        <v>96</v>
      </c>
      <c r="C115" s="28"/>
      <c r="D115" s="29"/>
      <c r="E115" s="29"/>
      <c r="F115" s="37"/>
      <c r="G115" s="29"/>
      <c r="H115" s="29"/>
      <c r="I115" s="38"/>
    </row>
    <row r="116" spans="1:9" x14ac:dyDescent="0.2">
      <c r="A116" s="2"/>
      <c r="B116" s="22"/>
      <c r="C116" s="43" t="s">
        <v>97</v>
      </c>
      <c r="D116" s="19" t="str">
        <f>INT([1]民放全局!AE137/60)&amp;"時間"&amp;MOD([1]民放全局!AE137,60)&amp;"分"</f>
        <v>6215時間3分</v>
      </c>
      <c r="E116" s="19" t="str">
        <f>INT([1]民放全局!AF137/60)&amp;"時間"&amp;MOD([1]民放全局!AF137,60)&amp;"分"</f>
        <v>49時間31分</v>
      </c>
      <c r="F116" s="33">
        <f>[1]民放全局!AD137</f>
        <v>7.9672193573127603E-3</v>
      </c>
      <c r="G116" s="19" t="str">
        <f>INT([1]民放全局!D137/60)&amp;"時間"&amp;MOD([1]民放全局!D137,60)&amp;"分"</f>
        <v>8531時間56分</v>
      </c>
      <c r="H116" s="19" t="str">
        <f>INT([1]民放全局!AC137/60)&amp;"時間"&amp;MOD([1]民放全局!AC137,60)&amp;"分"</f>
        <v>49時間31分</v>
      </c>
      <c r="I116" s="34">
        <f>[1]民放全局!AB137</f>
        <v>5.80368654232335E-3</v>
      </c>
    </row>
    <row r="117" spans="1:9" x14ac:dyDescent="0.2">
      <c r="A117" s="2"/>
      <c r="B117" s="22"/>
      <c r="C117" s="44"/>
      <c r="D117" s="24"/>
      <c r="E117" s="24"/>
      <c r="F117" s="35"/>
      <c r="G117" s="24"/>
      <c r="H117" s="24"/>
      <c r="I117" s="36"/>
    </row>
    <row r="118" spans="1:9" x14ac:dyDescent="0.2">
      <c r="A118" s="2"/>
      <c r="B118" s="45" t="s">
        <v>98</v>
      </c>
      <c r="C118" s="28"/>
      <c r="D118" s="29"/>
      <c r="E118" s="29"/>
      <c r="F118" s="37"/>
      <c r="G118" s="29"/>
      <c r="H118" s="29"/>
      <c r="I118" s="38"/>
    </row>
    <row r="119" spans="1:9" x14ac:dyDescent="0.2">
      <c r="A119" s="2"/>
      <c r="B119" s="22"/>
      <c r="C119" s="43" t="s">
        <v>99</v>
      </c>
      <c r="D119" s="19" t="str">
        <f>INT([1]民放全局!AE123/60)&amp;"時間"&amp;MOD([1]民放全局!AE123,60)&amp;"分"</f>
        <v>4783時間17分</v>
      </c>
      <c r="E119" s="19" t="str">
        <f>INT([1]民放全局!AF123/60)&amp;"時間"&amp;MOD([1]民放全局!AF123,60)&amp;"分"</f>
        <v>164時間55分</v>
      </c>
      <c r="F119" s="33">
        <f>[1]民放全局!AD123</f>
        <v>3.4477712310581644E-2</v>
      </c>
      <c r="G119" s="19" t="str">
        <f>INT([1]民放全局!D123/60)&amp;"時間"&amp;MOD([1]民放全局!D123,60)&amp;"分"</f>
        <v>8603時間38分</v>
      </c>
      <c r="H119" s="19" t="str">
        <f>INT([1]民放全局!AC123/60)&amp;"時間"&amp;MOD([1]民放全局!AC123,60)&amp;"分"</f>
        <v>164時間55分</v>
      </c>
      <c r="I119" s="34">
        <f>[1]民放全局!AB123</f>
        <v>1.9168258371463218E-2</v>
      </c>
    </row>
    <row r="120" spans="1:9" x14ac:dyDescent="0.2">
      <c r="A120" s="2"/>
      <c r="B120" s="22"/>
      <c r="C120" s="40"/>
      <c r="D120" s="1"/>
      <c r="E120" s="1"/>
      <c r="F120" s="1"/>
      <c r="G120" s="1"/>
      <c r="H120" s="2"/>
      <c r="I120" s="41"/>
    </row>
    <row r="121" spans="1:9" x14ac:dyDescent="0.2">
      <c r="A121" s="2"/>
      <c r="B121" s="45" t="s">
        <v>100</v>
      </c>
      <c r="C121" s="28"/>
      <c r="D121" s="29"/>
      <c r="E121" s="29"/>
      <c r="F121" s="37"/>
      <c r="G121" s="29"/>
      <c r="H121" s="29"/>
      <c r="I121" s="38"/>
    </row>
    <row r="122" spans="1:9" x14ac:dyDescent="0.2">
      <c r="A122" s="2"/>
      <c r="B122" s="22"/>
      <c r="C122" s="43" t="s">
        <v>101</v>
      </c>
      <c r="D122" s="19" t="str">
        <f>INT([1]民放全局!AE138/60)&amp;"時間"&amp;MOD([1]民放全局!AE138,60)&amp;"分"</f>
        <v>380時間57分</v>
      </c>
      <c r="E122" s="19" t="str">
        <f>INT([1]民放全局!AF138/60)&amp;"時間"&amp;MOD([1]民放全局!AF138,60)&amp;"分"</f>
        <v>0時間0分</v>
      </c>
      <c r="F122" s="33">
        <f>[1]民放全局!AD138</f>
        <v>0</v>
      </c>
      <c r="G122" s="19" t="str">
        <f>INT([1]民放全局!D138/60)&amp;"時間"&amp;MOD([1]民放全局!D138,60)&amp;"分"</f>
        <v>11023時間16分</v>
      </c>
      <c r="H122" s="19" t="str">
        <f>INT([1]民放全局!AC138/60)&amp;"時間"&amp;MOD([1]民放全局!AC138,60)&amp;"分"</f>
        <v>0時間0分</v>
      </c>
      <c r="I122" s="34">
        <f>[1]民放全局!AB138</f>
        <v>0</v>
      </c>
    </row>
    <row r="123" spans="1:9" x14ac:dyDescent="0.2">
      <c r="A123" s="2"/>
      <c r="B123" s="22"/>
      <c r="C123" s="40"/>
      <c r="D123" s="1"/>
      <c r="E123" s="1"/>
      <c r="F123" s="1"/>
      <c r="G123" s="1"/>
      <c r="H123" s="2"/>
      <c r="I123" s="41"/>
    </row>
    <row r="124" spans="1:9" x14ac:dyDescent="0.2">
      <c r="A124" s="2"/>
      <c r="B124" s="45" t="s">
        <v>102</v>
      </c>
      <c r="C124" s="28"/>
      <c r="D124" s="29" t="str">
        <f>INT(SUM([1]民放全局!AE14,[1]民放全局!AE15,[1]民放全局!AE16,[1]民放全局!AE17)/60)&amp;"時間"&amp;MOD(SUM([1]民放全局!AE14,[1]民放全局!AE15,[1]民放全局!AE16,[1]民放全局!AE17),60)&amp;"分"</f>
        <v>11765時間59分</v>
      </c>
      <c r="E124" s="29" t="str">
        <f>INT(SUM([1]民放全局!AF14,[1]民放全局!AF15,[1]民放全局!AF16,[1]民放全局!AF17)/60)&amp;"時間"&amp;MOD(SUM([1]民放全局!AF14,[1]民放全局!AF15,[1]民放全局!AF16,[1]民放全局!AF17),60)&amp;"分"</f>
        <v>899時間4分</v>
      </c>
      <c r="F124" s="37">
        <f>SUM([1]民放全局!AF14,[1]民放全局!AF15,[1]民放全局!AF16,[1]民放全局!AF17)/SUM([1]民放全局!AE14,[1]民放全局!AE15,[1]民放全局!AE16,[1]民放全局!AE17)</f>
        <v>7.6412369556872278E-2</v>
      </c>
      <c r="G124" s="29" t="str">
        <f>INT(SUM([1]民放全局!D14,[1]民放全局!D15,[1]民放全局!D16,[1]民放全局!D17)/60)&amp;"時間"&amp;MOD(SUM([1]民放全局!D14,[1]民放全局!D15,[1]民放全局!D16,[1]民放全局!D17),60)&amp;"分"</f>
        <v>35023時間16分</v>
      </c>
      <c r="H124" s="29" t="str">
        <f>INT(SUM([1]民放全局!AC14,[1]民放全局!AC15,[1]民放全局!AC16,[1]民放全局!AC17)/60)&amp;"時間"&amp;MOD(SUM([1]民放全局!AC14,[1]民放全局!AC15,[1]民放全局!AC16,[1]民放全局!AC17),60)&amp;"分"</f>
        <v>941時間21分</v>
      </c>
      <c r="I124" s="38">
        <f>SUM([1]民放全局!AC14,[1]民放全局!AC15,[1]民放全局!AC16,[1]民放全局!AC17)/SUM([1]民放全局!D14,[1]民放全局!D15,[1]民放全局!D16,[1]民放全局!D17)</f>
        <v>2.6877846917001839E-2</v>
      </c>
    </row>
    <row r="125" spans="1:9" x14ac:dyDescent="0.2">
      <c r="A125" s="2"/>
      <c r="B125" s="22"/>
      <c r="C125" s="43" t="s">
        <v>103</v>
      </c>
      <c r="D125" s="19" t="str">
        <f>INT([1]民放全局!AE15/60)&amp;"時間"&amp;MOD([1]民放全局!AE15,60)&amp;"分"</f>
        <v>2829時間37分</v>
      </c>
      <c r="E125" s="19" t="str">
        <f>INT([1]民放全局!AF15/60)&amp;"時間"&amp;MOD([1]民放全局!AF15,60)&amp;"分"</f>
        <v>151時間0分</v>
      </c>
      <c r="F125" s="33">
        <f>[1]民放全局!AD15</f>
        <v>5.3364118814680436E-2</v>
      </c>
      <c r="G125" s="19" t="str">
        <f>INT([1]民放全局!D15/60)&amp;"時間"&amp;MOD([1]民放全局!D15,60)&amp;"分"</f>
        <v>8733時間48分</v>
      </c>
      <c r="H125" s="19" t="str">
        <f>INT([1]民放全局!AC15/60)&amp;"時間"&amp;MOD([1]民放全局!AC15,60)&amp;"分"</f>
        <v>175時間12分</v>
      </c>
      <c r="I125" s="34">
        <f>[1]民放全局!AB15</f>
        <v>2.0059996794064439E-2</v>
      </c>
    </row>
    <row r="126" spans="1:9" x14ac:dyDescent="0.2">
      <c r="A126" s="2"/>
      <c r="B126" s="22"/>
      <c r="C126" s="43" t="s">
        <v>104</v>
      </c>
      <c r="D126" s="19" t="str">
        <f>INT([1]民放全局!AE17/60)&amp;"時間"&amp;MOD([1]民放全局!AE17,60)&amp;"分"</f>
        <v>3403時間13分</v>
      </c>
      <c r="E126" s="19" t="str">
        <f>INT([1]民放全局!AF17/60)&amp;"時間"&amp;MOD([1]民放全局!AF17,60)&amp;"分"</f>
        <v>359時間15分</v>
      </c>
      <c r="F126" s="33">
        <f>[1]民放全局!AD17</f>
        <v>0.10556189487396728</v>
      </c>
      <c r="G126" s="19" t="str">
        <f>INT([1]民放全局!D17/60)&amp;"時間"&amp;MOD([1]民放全局!D17,60)&amp;"分"</f>
        <v>8759時間44分</v>
      </c>
      <c r="H126" s="19" t="str">
        <f>INT([1]民放全局!AC17/60)&amp;"時間"&amp;MOD([1]民放全局!AC17,60)&amp;"分"</f>
        <v>369時間11分</v>
      </c>
      <c r="I126" s="34">
        <f>[1]民放全局!AB17</f>
        <v>4.2145499101951353E-2</v>
      </c>
    </row>
    <row r="127" spans="1:9" x14ac:dyDescent="0.2">
      <c r="A127" s="2"/>
      <c r="B127" s="22"/>
      <c r="C127" s="43" t="s">
        <v>105</v>
      </c>
      <c r="D127" s="19" t="str">
        <f>INT([1]民放全局!AE14/60)&amp;"時間"&amp;MOD([1]民放全局!AE14,60)&amp;"分"</f>
        <v>2636時間15分</v>
      </c>
      <c r="E127" s="19" t="str">
        <f>INT([1]民放全局!AF14/60)&amp;"時間"&amp;MOD([1]民放全局!AF14,60)&amp;"分"</f>
        <v>162時間28分</v>
      </c>
      <c r="F127" s="33">
        <f>[1]民放全局!AD14</f>
        <v>6.1627943733206889E-2</v>
      </c>
      <c r="G127" s="19" t="str">
        <f>INT([1]民放全局!D14/60)&amp;"時間"&amp;MOD([1]民放全局!D14,60)&amp;"分"</f>
        <v>8760時間15分</v>
      </c>
      <c r="H127" s="19" t="str">
        <f>INT([1]民放全局!AC14/60)&amp;"時間"&amp;MOD([1]民放全局!AC14,60)&amp;"分"</f>
        <v>162時間58分</v>
      </c>
      <c r="I127" s="34">
        <f>[1]民放全局!AB14</f>
        <v>1.8602969854361082E-2</v>
      </c>
    </row>
    <row r="128" spans="1:9" x14ac:dyDescent="0.2">
      <c r="A128" s="2"/>
      <c r="B128" s="22"/>
      <c r="C128" s="43" t="s">
        <v>106</v>
      </c>
      <c r="D128" s="19" t="str">
        <f>INT([1]民放全局!AE16/60)&amp;"時間"&amp;MOD([1]民放全局!AE16,60)&amp;"分"</f>
        <v>2896時間54分</v>
      </c>
      <c r="E128" s="19" t="str">
        <f>INT([1]民放全局!AF16/60)&amp;"時間"&amp;MOD([1]民放全局!AF16,60)&amp;"分"</f>
        <v>226時間21分</v>
      </c>
      <c r="F128" s="33">
        <f>[1]民放全局!AD16</f>
        <v>7.8135248023749521E-2</v>
      </c>
      <c r="G128" s="19" t="str">
        <f>INT([1]民放全局!D16/60)&amp;"時間"&amp;MOD([1]民放全局!D16,60)&amp;"分"</f>
        <v>8769時間29分</v>
      </c>
      <c r="H128" s="19" t="str">
        <f>INT([1]民放全局!AC16/60)&amp;"時間"&amp;MOD([1]民放全局!AC16,60)&amp;"分"</f>
        <v>234時間0分</v>
      </c>
      <c r="I128" s="34">
        <f>[1]民放全局!AB16</f>
        <v>2.668344201197714E-2</v>
      </c>
    </row>
    <row r="129" spans="1:9" x14ac:dyDescent="0.2">
      <c r="A129" s="2"/>
      <c r="B129" s="22"/>
      <c r="C129" s="40"/>
      <c r="D129" s="1"/>
      <c r="E129" s="1"/>
      <c r="F129" s="1"/>
      <c r="G129" s="1"/>
      <c r="H129" s="2"/>
      <c r="I129" s="41"/>
    </row>
    <row r="130" spans="1:9" x14ac:dyDescent="0.2">
      <c r="A130" s="2"/>
      <c r="B130" s="45" t="s">
        <v>107</v>
      </c>
      <c r="C130" s="28"/>
      <c r="D130" s="29"/>
      <c r="E130" s="29"/>
      <c r="F130" s="37"/>
      <c r="G130" s="29"/>
      <c r="H130" s="29"/>
      <c r="I130" s="38"/>
    </row>
    <row r="131" spans="1:9" x14ac:dyDescent="0.2">
      <c r="A131" s="2"/>
      <c r="B131" s="22"/>
      <c r="C131" s="43" t="s">
        <v>108</v>
      </c>
      <c r="D131" s="19" t="str">
        <f>INT([1]民放全局!AE139/60)&amp;"時間"&amp;MOD([1]民放全局!AE139,60)&amp;"分"</f>
        <v>6222時間0分</v>
      </c>
      <c r="E131" s="19" t="str">
        <f>INT([1]民放全局!AF139/60)&amp;"時間"&amp;MOD([1]民放全局!AF139,60)&amp;"分"</f>
        <v>0時間0分</v>
      </c>
      <c r="F131" s="33">
        <f>[1]民放全局!AD139</f>
        <v>0</v>
      </c>
      <c r="G131" s="19" t="str">
        <f>INT([1]民放全局!D139/60)&amp;"時間"&amp;MOD([1]民放全局!D139,60)&amp;"分"</f>
        <v>8232時間54分</v>
      </c>
      <c r="H131" s="19" t="str">
        <f>INT([1]民放全局!AC139/60)&amp;"時間"&amp;MOD([1]民放全局!AC139,60)&amp;"分"</f>
        <v>0時間0分</v>
      </c>
      <c r="I131" s="34">
        <f>[1]民放全局!AB139</f>
        <v>0</v>
      </c>
    </row>
    <row r="132" spans="1:9" x14ac:dyDescent="0.2">
      <c r="A132" s="2"/>
      <c r="B132" s="22"/>
      <c r="C132" s="44"/>
      <c r="D132" s="24"/>
      <c r="E132" s="24"/>
      <c r="F132" s="35"/>
      <c r="G132" s="24"/>
      <c r="H132" s="24"/>
      <c r="I132" s="36"/>
    </row>
    <row r="133" spans="1:9" x14ac:dyDescent="0.2">
      <c r="A133" s="2"/>
      <c r="B133" s="45" t="s">
        <v>109</v>
      </c>
      <c r="C133" s="28"/>
      <c r="D133" s="29"/>
      <c r="E133" s="29"/>
      <c r="F133" s="37"/>
      <c r="G133" s="29"/>
      <c r="H133" s="29"/>
      <c r="I133" s="38"/>
    </row>
    <row r="134" spans="1:9" x14ac:dyDescent="0.2">
      <c r="A134" s="2"/>
      <c r="B134" s="22"/>
      <c r="C134" s="43" t="s">
        <v>110</v>
      </c>
      <c r="D134" s="19" t="str">
        <f>INT([1]民放全局!AE140/60)&amp;"時間"&amp;MOD([1]民放全局!AE140,60)&amp;"分"</f>
        <v>2748時間40分</v>
      </c>
      <c r="E134" s="19" t="str">
        <f>INT([1]民放全局!AF140/60)&amp;"時間"&amp;MOD([1]民放全局!AF140,60)&amp;"分"</f>
        <v>0時間0分</v>
      </c>
      <c r="F134" s="33">
        <f>[1]民放全局!AD140</f>
        <v>0</v>
      </c>
      <c r="G134" s="19" t="str">
        <f>INT([1]民放全局!D140/60)&amp;"時間"&amp;MOD([1]民放全局!D140,60)&amp;"分"</f>
        <v>7665時間15分</v>
      </c>
      <c r="H134" s="19" t="str">
        <f>INT([1]民放全局!AC140/60)&amp;"時間"&amp;MOD([1]民放全局!AC140,60)&amp;"分"</f>
        <v>0時間0分</v>
      </c>
      <c r="I134" s="34">
        <f>[1]民放全局!AB140</f>
        <v>0</v>
      </c>
    </row>
    <row r="135" spans="1:9" x14ac:dyDescent="0.2">
      <c r="A135" s="2"/>
      <c r="B135" s="22"/>
      <c r="C135" s="40"/>
      <c r="D135" s="1"/>
      <c r="E135" s="1"/>
      <c r="F135" s="1"/>
      <c r="G135" s="1"/>
      <c r="H135" s="2"/>
      <c r="I135" s="41"/>
    </row>
    <row r="136" spans="1:9" x14ac:dyDescent="0.2">
      <c r="A136" s="2"/>
      <c r="B136" s="45" t="s">
        <v>111</v>
      </c>
      <c r="C136" s="28"/>
      <c r="D136" s="29"/>
      <c r="E136" s="29"/>
      <c r="F136" s="37"/>
      <c r="G136" s="29"/>
      <c r="H136" s="29"/>
      <c r="I136" s="38"/>
    </row>
    <row r="137" spans="1:9" x14ac:dyDescent="0.2">
      <c r="A137" s="2"/>
      <c r="B137" s="22"/>
      <c r="C137" s="43" t="s">
        <v>112</v>
      </c>
      <c r="D137" s="19" t="str">
        <f>INT([1]民放全局!AE124/60)&amp;"時間"&amp;MOD([1]民放全局!AE124,60)&amp;"分"</f>
        <v>3682時間21分</v>
      </c>
      <c r="E137" s="19" t="str">
        <f>INT([1]民放全局!AF124/60)&amp;"時間"&amp;MOD([1]民放全局!AF124,60)&amp;"分"</f>
        <v>147時間35分</v>
      </c>
      <c r="F137" s="33">
        <f>[1]民放全局!AD124</f>
        <v>4.0078573012704746E-2</v>
      </c>
      <c r="G137" s="19" t="str">
        <f>INT([1]民放全局!D124/60)&amp;"時間"&amp;MOD([1]民放全局!D124,60)&amp;"分"</f>
        <v>8255時間16分</v>
      </c>
      <c r="H137" s="19" t="str">
        <f>INT([1]民放全局!AC124/60)&amp;"時間"&amp;MOD([1]民放全局!AC124,60)&amp;"分"</f>
        <v>147時間35分</v>
      </c>
      <c r="I137" s="34">
        <f>[1]民放全局!AB124</f>
        <v>1.7877476197013624E-2</v>
      </c>
    </row>
    <row r="138" spans="1:9" x14ac:dyDescent="0.2">
      <c r="A138" s="2"/>
      <c r="B138" s="22"/>
      <c r="C138" s="40"/>
      <c r="D138" s="1"/>
      <c r="E138" s="1"/>
      <c r="F138" s="1"/>
      <c r="G138" s="1"/>
      <c r="H138" s="2"/>
      <c r="I138" s="41"/>
    </row>
    <row r="139" spans="1:9" x14ac:dyDescent="0.2">
      <c r="A139" s="2"/>
      <c r="B139" s="45" t="s">
        <v>113</v>
      </c>
      <c r="C139" s="28"/>
      <c r="D139" s="29"/>
      <c r="E139" s="29"/>
      <c r="F139" s="37"/>
      <c r="G139" s="29"/>
      <c r="H139" s="29"/>
      <c r="I139" s="38"/>
    </row>
    <row r="140" spans="1:9" x14ac:dyDescent="0.2">
      <c r="A140" s="2"/>
      <c r="B140" s="22"/>
      <c r="C140" s="43" t="s">
        <v>114</v>
      </c>
      <c r="D140" s="19" t="str">
        <f>INT([1]民放全局!AE142/60)&amp;"時間"&amp;MOD([1]民放全局!AE142,60)&amp;"分"</f>
        <v>5240時間12分</v>
      </c>
      <c r="E140" s="19" t="str">
        <f>INT([1]民放全局!AF142/60)&amp;"時間"&amp;MOD([1]民放全局!AF142,60)&amp;"分"</f>
        <v>21時間25分</v>
      </c>
      <c r="F140" s="33">
        <f>[1]民放全局!AD142</f>
        <v>4.0869941350839024E-3</v>
      </c>
      <c r="G140" s="19" t="str">
        <f>INT([1]民放全局!D142/60)&amp;"時間"&amp;MOD([1]民放全局!D142,60)&amp;"分"</f>
        <v>7730時間5分</v>
      </c>
      <c r="H140" s="19" t="str">
        <f>INT([1]民放全局!AC142/60)&amp;"時間"&amp;MOD([1]民放全局!AC142,60)&amp;"分"</f>
        <v>21時間25分</v>
      </c>
      <c r="I140" s="34">
        <f>[1]民放全局!AB142</f>
        <v>2.7705609038281174E-3</v>
      </c>
    </row>
    <row r="141" spans="1:9" x14ac:dyDescent="0.2">
      <c r="A141" s="2"/>
      <c r="B141" s="22"/>
      <c r="C141" s="44"/>
      <c r="D141" s="24"/>
      <c r="E141" s="24"/>
      <c r="F141" s="35"/>
      <c r="G141" s="24"/>
      <c r="H141" s="24"/>
      <c r="I141" s="36"/>
    </row>
    <row r="142" spans="1:9" x14ac:dyDescent="0.2">
      <c r="A142" s="2"/>
      <c r="B142" s="45" t="s">
        <v>115</v>
      </c>
      <c r="C142" s="28"/>
      <c r="D142" s="29"/>
      <c r="E142" s="29"/>
      <c r="F142" s="37"/>
      <c r="G142" s="29"/>
      <c r="H142" s="29"/>
      <c r="I142" s="38"/>
    </row>
    <row r="143" spans="1:9" x14ac:dyDescent="0.2">
      <c r="A143" s="2"/>
      <c r="B143" s="22"/>
      <c r="C143" s="43" t="s">
        <v>116</v>
      </c>
      <c r="D143" s="19" t="str">
        <f>INT([1]民放全局!AE141/60)&amp;"時間"&amp;MOD([1]民放全局!AE141,60)&amp;"分"</f>
        <v>6222時間0分</v>
      </c>
      <c r="E143" s="19" t="str">
        <f>INT([1]民放全局!AF141/60)&amp;"時間"&amp;MOD([1]民放全局!AF141,60)&amp;"分"</f>
        <v>52時間39分</v>
      </c>
      <c r="F143" s="33">
        <f>[1]民放全局!AD141</f>
        <v>8.461909353905497E-3</v>
      </c>
      <c r="G143" s="19" t="str">
        <f>INT([1]民放全局!D141/60)&amp;"時間"&amp;MOD([1]民放全局!D141,60)&amp;"分"</f>
        <v>8260時間15分</v>
      </c>
      <c r="H143" s="19" t="str">
        <f>INT([1]民放全局!AC141/60)&amp;"時間"&amp;MOD([1]民放全局!AC141,60)&amp;"分"</f>
        <v>52時間39分</v>
      </c>
      <c r="I143" s="34">
        <f>[1]民放全局!AB141</f>
        <v>6.3738990950637084E-3</v>
      </c>
    </row>
    <row r="144" spans="1:9" x14ac:dyDescent="0.2">
      <c r="A144" s="2"/>
      <c r="B144" s="22"/>
      <c r="C144" s="44"/>
      <c r="D144" s="24"/>
      <c r="E144" s="24"/>
      <c r="F144" s="35"/>
      <c r="G144" s="24"/>
      <c r="H144" s="24"/>
      <c r="I144" s="36"/>
    </row>
    <row r="145" spans="1:9" x14ac:dyDescent="0.2">
      <c r="A145" s="2"/>
      <c r="B145" s="45" t="s">
        <v>117</v>
      </c>
      <c r="C145" s="28"/>
      <c r="D145" s="29"/>
      <c r="E145" s="29"/>
      <c r="F145" s="37"/>
      <c r="G145" s="29"/>
      <c r="H145" s="29"/>
      <c r="I145" s="38"/>
    </row>
    <row r="146" spans="1:9" x14ac:dyDescent="0.2">
      <c r="A146" s="2"/>
      <c r="B146" s="22"/>
      <c r="C146" s="43" t="s">
        <v>118</v>
      </c>
      <c r="D146" s="19" t="str">
        <f>INT([1]民放全局!AE143/60)&amp;"時間"&amp;MOD([1]民放全局!AE143,60)&amp;"分"</f>
        <v>6076時間36分</v>
      </c>
      <c r="E146" s="19" t="str">
        <f>INT([1]民放全局!AF143/60)&amp;"時間"&amp;MOD([1]民放全局!AF143,60)&amp;"分"</f>
        <v>46時間5分</v>
      </c>
      <c r="F146" s="33">
        <f>[1]民放全局!AD143</f>
        <v>7.5837365193254999E-3</v>
      </c>
      <c r="G146" s="19" t="str">
        <f>INT([1]民放全局!D143/60)&amp;"時間"&amp;MOD([1]民放全局!D139,60)&amp;"分"</f>
        <v>8373時間54分</v>
      </c>
      <c r="H146" s="19" t="str">
        <f>INT([1]民放全局!AC143/60)&amp;"時間"&amp;MOD([1]民放全局!AC143,60)&amp;"分"</f>
        <v>46時間5分</v>
      </c>
      <c r="I146" s="34">
        <f>[1]民放全局!AB143</f>
        <v>5.5036813955664015E-3</v>
      </c>
    </row>
    <row r="147" spans="1:9" x14ac:dyDescent="0.2">
      <c r="A147" s="2"/>
      <c r="B147" s="22"/>
      <c r="C147" s="44"/>
      <c r="D147" s="24"/>
      <c r="E147" s="24"/>
      <c r="F147" s="35"/>
      <c r="G147" s="24"/>
      <c r="H147" s="24"/>
      <c r="I147" s="36"/>
    </row>
    <row r="148" spans="1:9" x14ac:dyDescent="0.2">
      <c r="A148" s="2"/>
      <c r="B148" s="45" t="s">
        <v>119</v>
      </c>
      <c r="C148" s="28"/>
      <c r="D148" s="29" t="str">
        <f>INT(SUM([1]民放全局!AE65,[1]民放全局!AE40,[1]民放全局!AE90)/60)&amp;"時間"&amp;MOD(SUM([1]民放全局!AE65,[1]民放全局!AE40,[1]民放全局!AE90),60)&amp;"分"</f>
        <v>9448時間2分</v>
      </c>
      <c r="E148" s="29" t="str">
        <f>INT(SUM([1]民放全局!AF65,[1]民放全局!AF40,[1]民放全局!AF90)/60)&amp;"時間"&amp;MOD(SUM([1]民放全局!AF65,[1]民放全局!AF40,[1]民放全局!AF90),60)&amp;"分"</f>
        <v>531時間14分</v>
      </c>
      <c r="F148" s="37">
        <f>SUM([1]民放全局!AF65,[1]民放全局!AF40,[1]民放全局!AF90)/SUM([1]民放全局!AE65,[1]民放全局!AE40,[1]民放全局!AE90)</f>
        <v>5.6226869083865781E-2</v>
      </c>
      <c r="G148" s="29" t="str">
        <f>INT(SUM([1]民放全局!D65,[1]民放全局!D40,[1]民放全局!D90)/60)&amp;"時間"&amp;MOD(SUM([1]民放全局!D65,[1]民放全局!D40,[1]民放全局!D90),60)&amp;"分"</f>
        <v>24415時間51分</v>
      </c>
      <c r="H148" s="29" t="str">
        <f>INT(SUM([1]民放全局!AC65,[1]民放全局!AC40,[1]民放全局!AC90)/60)&amp;"時間"&amp;MOD(SUM([1]民放全局!AC65,[1]民放全局!AC40,[1]民放全局!AC90),60)&amp;"分"</f>
        <v>555時間44分</v>
      </c>
      <c r="I148" s="38">
        <f>SUM([1]民放全局!AC65,[1]民放全局!AC40,[1]民放全局!AC90)/SUM([1]民放全局!D65,[1]民放全局!D40,[1]民放全局!D90)</f>
        <v>2.2761170851448274E-2</v>
      </c>
    </row>
    <row r="149" spans="1:9" x14ac:dyDescent="0.2">
      <c r="A149" s="2"/>
      <c r="B149" s="22"/>
      <c r="C149" s="43" t="s">
        <v>120</v>
      </c>
      <c r="D149" s="19" t="str">
        <f>INT([1]民放全局!AE65/60)&amp;"時間"&amp;MOD([1]民放全局!AE65,60)&amp;"分"</f>
        <v>3395時間36分</v>
      </c>
      <c r="E149" s="19" t="str">
        <f>INT([1]民放全局!AF65/60)&amp;"時間"&amp;MOD([1]民放全局!AF65,60)&amp;"分"</f>
        <v>167時間5分</v>
      </c>
      <c r="F149" s="33">
        <f>[1]民放全局!AD65</f>
        <v>4.9205835002159658E-2</v>
      </c>
      <c r="G149" s="19" t="str">
        <f>INT([1]民放全局!D65/60)&amp;"時間"&amp;MOD([1]民放全局!D65,60)&amp;"分"</f>
        <v>7945時間7分</v>
      </c>
      <c r="H149" s="19" t="str">
        <f>INT([1]民放全局!AC65/60)&amp;"時間"&amp;MOD([1]民放全局!AC65,60)&amp;"分"</f>
        <v>167時間5分</v>
      </c>
      <c r="I149" s="34">
        <f>[1]民放全局!AB65</f>
        <v>2.1029689096237311E-2</v>
      </c>
    </row>
    <row r="150" spans="1:9" x14ac:dyDescent="0.2">
      <c r="A150" s="2"/>
      <c r="B150" s="22"/>
      <c r="C150" s="43" t="s">
        <v>121</v>
      </c>
      <c r="D150" s="19" t="str">
        <f>INT([1]民放全局!AE40/60)&amp;"時間"&amp;MOD([1]民放全局!AE40,60)&amp;"分"</f>
        <v>2483時間1分</v>
      </c>
      <c r="E150" s="19" t="str">
        <f>INT([1]民放全局!AF40/60)&amp;"時間"&amp;MOD([1]民放全局!AF40,60)&amp;"分"</f>
        <v>113時間45分</v>
      </c>
      <c r="F150" s="33">
        <f>[1]民放全局!AD40</f>
        <v>4.5811210825541515E-2</v>
      </c>
      <c r="G150" s="19" t="str">
        <f>INT([1]民放全局!D40/60)&amp;"時間"&amp;MOD([1]民放全局!D40,60)&amp;"分"</f>
        <v>8322時間25分</v>
      </c>
      <c r="H150" s="19" t="str">
        <f>INT([1]民放全局!AC40/60)&amp;"時間"&amp;MOD([1]民放全局!AC40,60)&amp;"分"</f>
        <v>137時間15分</v>
      </c>
      <c r="I150" s="34">
        <f>[1]民放全局!AB40</f>
        <v>1.6491604001241625E-2</v>
      </c>
    </row>
    <row r="151" spans="1:9" x14ac:dyDescent="0.2">
      <c r="A151" s="2"/>
      <c r="B151" s="22"/>
      <c r="C151" s="43" t="s">
        <v>122</v>
      </c>
      <c r="D151" s="19" t="str">
        <f>INT([1]民放全局!AE90/60)&amp;"時間"&amp;MOD([1]民放全局!AE90,60)&amp;"分"</f>
        <v>3569時間25分</v>
      </c>
      <c r="E151" s="19" t="str">
        <f>INT([1]民放全局!AF90/60)&amp;"時間"&amp;MOD([1]民放全局!AF90,60)&amp;"分"</f>
        <v>250時間24分</v>
      </c>
      <c r="F151" s="33">
        <f>[1]民放全局!AD90</f>
        <v>7.0151518688861395E-2</v>
      </c>
      <c r="G151" s="19" t="str">
        <f>INT([1]民放全局!D90/60)&amp;"時間"&amp;MOD([1]民放全局!D90,60)&amp;"分"</f>
        <v>8148時間19分</v>
      </c>
      <c r="H151" s="19" t="str">
        <f>INT([1]民放全局!AC90/60)&amp;"時間"&amp;MOD([1]民放全局!AC90,60)&amp;"分"</f>
        <v>251時間24分</v>
      </c>
      <c r="I151" s="34">
        <f>[1]民放全局!AB90</f>
        <v>3.085299826753583E-2</v>
      </c>
    </row>
    <row r="152" spans="1:9" x14ac:dyDescent="0.2">
      <c r="A152" s="2"/>
      <c r="B152" s="22"/>
      <c r="C152" s="44"/>
      <c r="D152" s="24"/>
      <c r="E152" s="24"/>
      <c r="F152" s="35"/>
      <c r="G152" s="24"/>
      <c r="H152" s="24"/>
      <c r="I152" s="36"/>
    </row>
    <row r="153" spans="1:9" x14ac:dyDescent="0.2">
      <c r="A153" s="2"/>
      <c r="B153" s="45" t="s">
        <v>123</v>
      </c>
      <c r="C153" s="28"/>
      <c r="D153" s="29" t="str">
        <f>INT(SUM([1]民放全局!AE66,[1]民放全局!AE91,[1]民放全局!AE125,[1]民放全局!AE41,[1]民放全局!AE112)/60)&amp;"時間"&amp;MOD(SUM([1]民放全局!AE66,[1]民放全局!AE91,[1]民放全局!AE125,[1]民放全局!AE41,[1]民放全局!AE112),60)&amp;"分"</f>
        <v>27305時間37分</v>
      </c>
      <c r="E153" s="29" t="str">
        <f>INT(SUM([1]民放全局!AF66,[1]民放全局!AF91,[1]民放全局!AF125,[1]民放全局!AF41,[1]民放全局!AF112)/60)&amp;"時間"&amp;MOD(SUM([1]民放全局!AF66,[1]民放全局!AF91,[1]民放全局!AF125,[1]民放全局!AF41,[1]民放全局!AF112),60)&amp;"分"</f>
        <v>818時間31分</v>
      </c>
      <c r="F153" s="37">
        <f>SUM([1]民放全局!AF66,[1]民放全局!AF91,[1]民放全局!AF125,[1]民放全局!AF41,[1]民放全局!AF112)/SUM([1]民放全局!AE66,[1]民放全局!AE91,[1]民放全局!AE125,[1]民放全局!AE41,[1]民放全局!AE112)</f>
        <v>2.9976128232469878E-2</v>
      </c>
      <c r="G153" s="29" t="str">
        <f>INT(SUM([1]民放全局!D66,[1]民放全局!D91,[1]民放全局!D125,[1]民放全局!D41,[1]民放全局!D112)/60)&amp;"時間"&amp;MOD(SUM([1]民放全局!D66,[1]民放全局!D91,[1]民放全局!D125,[1]民放全局!D41,[1]民放全局!D112),60)&amp;"分"</f>
        <v>42393時間27分</v>
      </c>
      <c r="H153" s="29" t="str">
        <f>INT(SUM([1]民放全局!AC66,[1]民放全局!AC91,[1]民放全局!AC125,[1]民放全局!AC41,[1]民放全局!AC112)/60)&amp;"時間"&amp;MOD(SUM([1]民放全局!AC66,[1]民放全局!AC91,[1]民放全局!AC125,[1]民放全局!AC41,[1]民放全局!AC112),60)&amp;"分"</f>
        <v>846時間21分</v>
      </c>
      <c r="I153" s="38">
        <f>SUM([1]民放全局!AC66,[1]民放全局!AC91,[1]民放全局!AC125,[1]民放全局!AC41,[1]民放全局!AC112)/SUM([1]民放全局!D66,[1]民放全局!D91,[1]民放全局!D125,[1]民放全局!D41,[1]民放全局!D112)</f>
        <v>1.9964168993087377E-2</v>
      </c>
    </row>
    <row r="154" spans="1:9" x14ac:dyDescent="0.2">
      <c r="A154" s="2"/>
      <c r="B154" s="22"/>
      <c r="C154" s="43" t="s">
        <v>124</v>
      </c>
      <c r="D154" s="19" t="str">
        <f>INT([1]民放全局!AE66/60)&amp;"時間"&amp;MOD([1]民放全局!AE66,60)&amp;"分"</f>
        <v>6214時間5分</v>
      </c>
      <c r="E154" s="19" t="str">
        <f>INT([1]民放全局!AF66/60)&amp;"時間"&amp;MOD([1]民放全局!AF66,60)&amp;"分"</f>
        <v>163時間23分</v>
      </c>
      <c r="F154" s="33">
        <f>[1]民放全局!AD66</f>
        <v>2.6292427148010566E-2</v>
      </c>
      <c r="G154" s="19" t="str">
        <f>INT([1]民放全局!D66/60)&amp;"時間"&amp;MOD([1]民放全局!D66,60)&amp;"分"</f>
        <v>8503時間6分</v>
      </c>
      <c r="H154" s="19" t="str">
        <f>INT([1]民放全局!AC66/60)&amp;"時間"&amp;MOD([1]民放全局!AC66,60)&amp;"分"</f>
        <v>165時間13分</v>
      </c>
      <c r="I154" s="34">
        <f>[1]民放全局!AB66</f>
        <v>1.9430168605175366E-2</v>
      </c>
    </row>
    <row r="155" spans="1:9" x14ac:dyDescent="0.2">
      <c r="A155" s="2"/>
      <c r="B155" s="22"/>
      <c r="C155" s="43" t="s">
        <v>125</v>
      </c>
      <c r="D155" s="19" t="str">
        <f>INT([1]民放全局!AE91/60)&amp;"時間"&amp;MOD([1]民放全局!AE91,60)&amp;"分"</f>
        <v>3026時間57分</v>
      </c>
      <c r="E155" s="19" t="str">
        <f>INT([1]民放全局!AF91/60)&amp;"時間"&amp;MOD([1]民放全局!AF91,60)&amp;"分"</f>
        <v>218時間35分</v>
      </c>
      <c r="F155" s="33">
        <f>[1]民放全局!AD91</f>
        <v>7.2212403023945992E-2</v>
      </c>
      <c r="G155" s="19" t="str">
        <f>INT([1]民放全局!D91/60)&amp;"時間"&amp;MOD([1]民放全局!D91,60)&amp;"分"</f>
        <v>8565時間10分</v>
      </c>
      <c r="H155" s="19" t="str">
        <f>INT([1]民放全局!AC91/60)&amp;"時間"&amp;MOD([1]民放全局!AC91,60)&amp;"分"</f>
        <v>218時間35分</v>
      </c>
      <c r="I155" s="34">
        <f>[1]民放全局!AB91</f>
        <v>2.5520032690548929E-2</v>
      </c>
    </row>
    <row r="156" spans="1:9" x14ac:dyDescent="0.2">
      <c r="A156" s="2"/>
      <c r="B156" s="22"/>
      <c r="C156" s="43" t="s">
        <v>126</v>
      </c>
      <c r="D156" s="19" t="str">
        <f>INT([1]民放全局!AE125/60)&amp;"時間"&amp;MOD([1]民放全局!AE125,60)&amp;"分"</f>
        <v>5945時間33分</v>
      </c>
      <c r="E156" s="19" t="str">
        <f>INT([1]民放全局!AF125/60)&amp;"時間"&amp;MOD([1]民放全局!AF125,60)&amp;"分"</f>
        <v>51時間51分</v>
      </c>
      <c r="F156" s="33">
        <f>[1]民放全局!AD125</f>
        <v>8.7208079992599514E-3</v>
      </c>
      <c r="G156" s="19" t="str">
        <f>INT([1]民放全局!D125/60)&amp;"時間"&amp;MOD([1]民放全局!D125,60)&amp;"分"</f>
        <v>8277時間48分</v>
      </c>
      <c r="H156" s="19" t="str">
        <f>INT([1]民放全局!AC125/60)&amp;"時間"&amp;MOD([1]民放全局!AC125,60)&amp;"分"</f>
        <v>51時間51分</v>
      </c>
      <c r="I156" s="34">
        <f>[1]民放全局!AB125</f>
        <v>6.2637415738481242E-3</v>
      </c>
    </row>
    <row r="157" spans="1:9" x14ac:dyDescent="0.2">
      <c r="A157" s="2"/>
      <c r="B157" s="22"/>
      <c r="C157" s="32" t="s">
        <v>127</v>
      </c>
      <c r="D157" s="19" t="str">
        <f>INT([1]民放全局!AE41/60)&amp;"時間"&amp;MOD([1]民放全局!AE41,60)&amp;"分"</f>
        <v>6222時間0分</v>
      </c>
      <c r="E157" s="19" t="str">
        <f>INT([1]民放全局!AF41/60)&amp;"時間"&amp;MOD([1]民放全局!AF41,60)&amp;"分"</f>
        <v>66時間24分</v>
      </c>
      <c r="F157" s="33">
        <f>[1]民放全局!AD41</f>
        <v>1.0671809707489554E-2</v>
      </c>
      <c r="G157" s="19" t="str">
        <f>INT([1]民放全局!D41/60)&amp;"時間"&amp;MOD([1]民放全局!D41,60)&amp;"分"</f>
        <v>8412時間19分</v>
      </c>
      <c r="H157" s="19" t="str">
        <f>INT([1]民放全局!AC41/60)&amp;"時間"&amp;MOD([1]民放全局!AC41,60)&amp;"分"</f>
        <v>92時間24分</v>
      </c>
      <c r="I157" s="34">
        <f>[1]民放全局!AB41</f>
        <v>1.0983894646540093E-2</v>
      </c>
    </row>
    <row r="158" spans="1:9" x14ac:dyDescent="0.2">
      <c r="A158" s="2"/>
      <c r="B158" s="22"/>
      <c r="C158" s="32" t="s">
        <v>128</v>
      </c>
      <c r="D158" s="19" t="str">
        <f>INT([1]民放全局!AE112/60)&amp;"時間"&amp;MOD([1]民放全局!AE112,60)&amp;"分"</f>
        <v>5897時間2分</v>
      </c>
      <c r="E158" s="19" t="str">
        <f>INT([1]民放全局!AF112/60)&amp;"時間"&amp;MOD([1]民放全局!AF112,60)&amp;"分"</f>
        <v>318時間18分</v>
      </c>
      <c r="F158" s="33">
        <f>[1]民放全局!AD112</f>
        <v>5.3976293164359479E-2</v>
      </c>
      <c r="G158" s="19" t="str">
        <f>INT([1]民放全局!D112/60)&amp;"時間"&amp;MOD([1]民放全局!D112,60)&amp;"分"</f>
        <v>8635時間4分</v>
      </c>
      <c r="H158" s="19" t="str">
        <f>INT([1]民放全局!AC112/60)&amp;"時間"&amp;MOD([1]民放全局!AC112,60)&amp;"分"</f>
        <v>318時間18分</v>
      </c>
      <c r="I158" s="34">
        <f>[1]民放全局!AB112</f>
        <v>3.6861325139354258E-2</v>
      </c>
    </row>
    <row r="159" spans="1:9" x14ac:dyDescent="0.2">
      <c r="A159" s="2"/>
      <c r="B159" s="22"/>
      <c r="C159" s="23"/>
      <c r="D159" s="24"/>
      <c r="E159" s="24"/>
      <c r="F159" s="35"/>
      <c r="G159" s="24"/>
      <c r="H159" s="24"/>
      <c r="I159" s="36"/>
    </row>
    <row r="160" spans="1:9" x14ac:dyDescent="0.2">
      <c r="A160" s="2"/>
      <c r="B160" s="27" t="s">
        <v>129</v>
      </c>
      <c r="C160" s="28"/>
      <c r="D160" s="29" t="str">
        <f>INT(SUM([1]民放全局!AE69,[1]民放全局!AE45,[1]民放全局!AE114,[1]民放全局!AE94)/60)&amp;"時間"&amp;MOD(SUM([1]民放全局!AE69,[1]民放全局!AE45,[1]民放全局!AE114,[1]民放全局!AE94),60)&amp;"分"</f>
        <v>16158時間4分</v>
      </c>
      <c r="E160" s="29" t="str">
        <f>INT(SUM([1]民放全局!AF69,[1]民放全局!AF45,[1]民放全局!AF114,[1]民放全局!AF94)/60)&amp;"時間"&amp;MOD(SUM([1]民放全局!AF69,[1]民放全局!AF45,[1]民放全局!AF114,[1]民放全局!AF94),60)&amp;"分"</f>
        <v>578時間30分</v>
      </c>
      <c r="F160" s="37">
        <f>SUM([1]民放全局!AF69,[1]民放全局!AF45,[1]民放全局!AF114,[1]民放全局!AF94)/SUM([1]民放全局!AE69,[1]民放全局!AE45,[1]民放全局!AE114,[1]民放全局!AE94)</f>
        <v>3.5802550635183249E-2</v>
      </c>
      <c r="G160" s="29" t="str">
        <f>INT(SUM([1]民放全局!D69,[1]民放全局!D45,[1]民放全局!D114,[1]民放全局!D94)/60)&amp;"時間"&amp;MOD(SUM([1]民放全局!D69,[1]民放全局!D45,[1]民放全局!D114,[1]民放全局!D94),60)&amp;"分"</f>
        <v>34967時間30分</v>
      </c>
      <c r="H160" s="29" t="str">
        <f>INT(SUM([1]民放全局!AC69,[1]民放全局!AC45,[1]民放全局!AC114,[1]民放全局!AC94)/60)&amp;"時間"&amp;MOD(SUM([1]民放全局!AC69,[1]民放全局!AC45,[1]民放全局!AC114,[1]民放全局!AC94),60)&amp;"分"</f>
        <v>623時間55分</v>
      </c>
      <c r="I160" s="38">
        <f>SUM([1]民放全局!AC69,[1]民放全局!AC45,[1]民放全局!AC114,[1]民放全局!AC94)/SUM([1]民放全局!D69,[1]民放全局!D45,[1]民放全局!D114,[1]民放全局!D94)</f>
        <v>1.7842758752174639E-2</v>
      </c>
    </row>
    <row r="161" spans="1:9" x14ac:dyDescent="0.2">
      <c r="A161" s="2"/>
      <c r="B161" s="22"/>
      <c r="C161" s="43" t="s">
        <v>130</v>
      </c>
      <c r="D161" s="19" t="str">
        <f>INT([1]民放全局!AE69/60)&amp;"時間"&amp;MOD([1]民放全局!AE69,60)&amp;"分"</f>
        <v>3729時間40分</v>
      </c>
      <c r="E161" s="19" t="str">
        <f>INT([1]民放全局!AF69/60)&amp;"時間"&amp;MOD([1]民放全局!AF69,60)&amp;"分"</f>
        <v>101時間19分</v>
      </c>
      <c r="F161" s="33">
        <f>[1]民放全局!AD69</f>
        <v>2.7165072839395836E-2</v>
      </c>
      <c r="G161" s="19" t="str">
        <f>INT([1]民放全局!D69/60)&amp;"時間"&amp;MOD([1]民放全局!D69,60)&amp;"分"</f>
        <v>8670時間7分</v>
      </c>
      <c r="H161" s="19" t="str">
        <f>INT([1]民放全局!AC69/60)&amp;"時間"&amp;MOD([1]民放全局!AC69,60)&amp;"分"</f>
        <v>108時間19分</v>
      </c>
      <c r="I161" s="34">
        <f>[1]民放全局!AB69</f>
        <v>1.2493103706793641E-2</v>
      </c>
    </row>
    <row r="162" spans="1:9" x14ac:dyDescent="0.2">
      <c r="A162" s="2"/>
      <c r="B162" s="22"/>
      <c r="C162" s="43" t="s">
        <v>131</v>
      </c>
      <c r="D162" s="19" t="str">
        <f>INT([1]民放全局!AE45/60)&amp;"時間"&amp;MOD([1]民放全局!AE45,60)&amp;"分"</f>
        <v>6222時間0分</v>
      </c>
      <c r="E162" s="19" t="str">
        <f>INT([1]民放全局!AF45/60)&amp;"時間"&amp;MOD([1]民放全局!AF45,60)&amp;"分"</f>
        <v>143時間50分</v>
      </c>
      <c r="F162" s="33">
        <f>[1]民放全局!AD45</f>
        <v>2.311689703203686E-2</v>
      </c>
      <c r="G162" s="19" t="str">
        <f>INT([1]民放全局!D45/60)&amp;"時間"&amp;MOD([1]民放全局!D45,60)&amp;"分"</f>
        <v>8766時間15分</v>
      </c>
      <c r="H162" s="19" t="str">
        <f>INT([1]民放全局!AC45/60)&amp;"時間"&amp;MOD([1]民放全局!AC45,60)&amp;"分"</f>
        <v>168時間20分</v>
      </c>
      <c r="I162" s="34">
        <f>[1]民放全局!AB45</f>
        <v>1.920243357574029E-2</v>
      </c>
    </row>
    <row r="163" spans="1:9" x14ac:dyDescent="0.2">
      <c r="A163" s="2"/>
      <c r="B163" s="22"/>
      <c r="C163" s="43" t="s">
        <v>132</v>
      </c>
      <c r="D163" s="19" t="str">
        <f>INT([1]民放全局!AE114/60)&amp;"時間"&amp;MOD([1]民放全局!AE114,60)&amp;"分"</f>
        <v>3316時間52分</v>
      </c>
      <c r="E163" s="19" t="str">
        <f>INT([1]民放全局!AF114/60)&amp;"時間"&amp;MOD([1]民放全局!AF114,60)&amp;"分"</f>
        <v>133時間23分</v>
      </c>
      <c r="F163" s="33">
        <f>[1]民放全局!AD114</f>
        <v>4.0213655457962336E-2</v>
      </c>
      <c r="G163" s="19" t="str">
        <f>INT([1]民放全局!D114/60)&amp;"時間"&amp;MOD([1]民放全局!D114,60)&amp;"分"</f>
        <v>8771時間20分</v>
      </c>
      <c r="H163" s="19" t="str">
        <f>INT([1]民放全局!AC114/60)&amp;"時間"&amp;MOD([1]民放全局!AC114,60)&amp;"分"</f>
        <v>133時間23分</v>
      </c>
      <c r="I163" s="34">
        <f>[1]民放全局!AB114</f>
        <v>1.5206734057915939E-2</v>
      </c>
    </row>
    <row r="164" spans="1:9" x14ac:dyDescent="0.2">
      <c r="A164" s="2"/>
      <c r="B164" s="22"/>
      <c r="C164" s="43" t="s">
        <v>133</v>
      </c>
      <c r="D164" s="19" t="str">
        <f>INT([1]民放全局!AE94/60)&amp;"時間"&amp;MOD([1]民放全局!AE94,60)&amp;"分"</f>
        <v>2889時間32分</v>
      </c>
      <c r="E164" s="19" t="str">
        <f>INT([1]民放全局!AF94/60)&amp;"時間"&amp;MOD([1]民放全局!AF94,60)&amp;"分"</f>
        <v>199時間58分</v>
      </c>
      <c r="F164" s="33">
        <f>[1]民放全局!AD94</f>
        <v>6.9203793000023078E-2</v>
      </c>
      <c r="G164" s="19" t="str">
        <f>INT([1]民放全局!D94/60)&amp;"時間"&amp;MOD([1]民放全局!D94,60)&amp;"分"</f>
        <v>8759時間48分</v>
      </c>
      <c r="H164" s="19" t="str">
        <f>INT([1]民放全局!AC94/60)&amp;"時間"&amp;MOD([1]民放全局!AC94,60)&amp;"分"</f>
        <v>213時間53分</v>
      </c>
      <c r="I164" s="34">
        <f>[1]民放全局!AB94</f>
        <v>2.441646308515415E-2</v>
      </c>
    </row>
    <row r="165" spans="1:9" x14ac:dyDescent="0.2">
      <c r="A165" s="2"/>
      <c r="B165" s="22"/>
      <c r="C165" s="44"/>
      <c r="D165" s="24"/>
      <c r="E165" s="24"/>
      <c r="F165" s="35"/>
      <c r="G165" s="24"/>
      <c r="H165" s="24"/>
      <c r="I165" s="36"/>
    </row>
    <row r="166" spans="1:9" x14ac:dyDescent="0.2">
      <c r="A166" s="2"/>
      <c r="B166" s="45" t="s">
        <v>134</v>
      </c>
      <c r="C166" s="28"/>
      <c r="D166" s="29" t="str">
        <f>INT(SUM([1]民放全局!AE46,[1]民放全局!AE70,[1]民放全局!AE115)/60)&amp;"時間"&amp;MOD(SUM([1]民放全局!AE46,[1]民放全局!AE70,[1]民放全局!AE115),60)&amp;"分"</f>
        <v>9077時間29分</v>
      </c>
      <c r="E166" s="29" t="str">
        <f>INT(SUM([1]民放全局!AF46,[1]民放全局!AF70,[1]民放全局!AF115)/60)&amp;"時間"&amp;MOD(SUM([1]民放全局!AF46,[1]民放全局!AF70,[1]民放全局!AF115),60)&amp;"分"</f>
        <v>491時間33分</v>
      </c>
      <c r="F166" s="37">
        <f>SUM([1]民放全局!AF46,[1]民放全局!AF70,[1]民放全局!AF115)/SUM([1]民放全局!AE46,[1]民放全局!AE70,[1]民放全局!AE115)</f>
        <v>5.4150471220914757E-2</v>
      </c>
      <c r="G166" s="29" t="str">
        <f>INT(SUM([1]民放全局!D46,[1]民放全局!D70,[1]民放全局!D115)/60)&amp;"時間"&amp;MOD(SUM([1]民放全局!D46,[1]民放全局!D70,[1]民放全局!D115),60)&amp;"分"</f>
        <v>26095時間51分</v>
      </c>
      <c r="H166" s="29" t="str">
        <f>INT(SUM([1]民放全局!AC46,[1]民放全局!AC70,[1]民放全局!AC115)/60)&amp;"時間"&amp;MOD(SUM([1]民放全局!AC46,[1]民放全局!AC70,[1]民放全局!AC115),60)&amp;"分"</f>
        <v>516時間33分</v>
      </c>
      <c r="I166" s="38">
        <f>SUM([1]民放全局!AC46,[1]民放全局!AC70,[1]民放全局!AC115)/SUM([1]民放全局!D46,[1]民放全局!D70,[1]民放全局!D115)</f>
        <v>1.9794335114587187E-2</v>
      </c>
    </row>
    <row r="167" spans="1:9" x14ac:dyDescent="0.2">
      <c r="A167" s="2"/>
      <c r="B167" s="22"/>
      <c r="C167" s="32" t="s">
        <v>135</v>
      </c>
      <c r="D167" s="19" t="str">
        <f>INT([1]民放全局!AE46/60)&amp;"時間"&amp;MOD([1]民放全局!AE46,60)&amp;"分"</f>
        <v>2746時間50分</v>
      </c>
      <c r="E167" s="19" t="str">
        <f>INT([1]民放全局!AF46/60)&amp;"時間"&amp;MOD([1]民放全局!AF46,60)&amp;"分"</f>
        <v>115時間5分</v>
      </c>
      <c r="F167" s="33">
        <f>[1]民放全局!AD46</f>
        <v>4.1896729567380622E-2</v>
      </c>
      <c r="G167" s="19" t="str">
        <f>INT([1]民放全局!D46/60)&amp;"時間"&amp;MOD([1]民放全局!D46,60)&amp;"分"</f>
        <v>8773時間43分</v>
      </c>
      <c r="H167" s="19" t="str">
        <f>INT([1]民放全局!AC46/60)&amp;"時間"&amp;MOD([1]民放全局!AC46,60)&amp;"分"</f>
        <v>140時間5分</v>
      </c>
      <c r="I167" s="34">
        <f>[1]民放全局!AB46</f>
        <v>1.596624767534853E-2</v>
      </c>
    </row>
    <row r="168" spans="1:9" x14ac:dyDescent="0.2">
      <c r="A168" s="2"/>
      <c r="B168" s="22"/>
      <c r="C168" s="32" t="s">
        <v>136</v>
      </c>
      <c r="D168" s="19" t="str">
        <f>INT([1]民放全局!AE70/60)&amp;"時間"&amp;MOD([1]民放全局!AE70,60)&amp;"分"</f>
        <v>2679時間12分</v>
      </c>
      <c r="E168" s="19" t="str">
        <f>INT([1]民放全局!AF70/60)&amp;"時間"&amp;MOD([1]民放全局!AF70,60)&amp;"分"</f>
        <v>86時間54分</v>
      </c>
      <c r="F168" s="33">
        <f>[1]民放全局!AD70</f>
        <v>3.2435055240370263E-2</v>
      </c>
      <c r="G168" s="19" t="str">
        <f>INT([1]民放全局!D70/60)&amp;"時間"&amp;MOD([1]民放全局!D70,60)&amp;"分"</f>
        <v>8751時間10分</v>
      </c>
      <c r="H168" s="19" t="str">
        <f>INT([1]民放全局!AC70/60)&amp;"時間"&amp;MOD([1]民放全局!AC70,60)&amp;"分"</f>
        <v>86時間54分</v>
      </c>
      <c r="I168" s="34">
        <f>[1]民放全局!AB70</f>
        <v>9.9301045574875738E-3</v>
      </c>
    </row>
    <row r="169" spans="1:9" x14ac:dyDescent="0.2">
      <c r="A169" s="2"/>
      <c r="B169" s="22"/>
      <c r="C169" s="32" t="s">
        <v>137</v>
      </c>
      <c r="D169" s="19" t="str">
        <f>INT([1]民放全局!AE115/60)&amp;"時間"&amp;MOD([1]民放全局!AE115,60)&amp;"分"</f>
        <v>3651時間27分</v>
      </c>
      <c r="E169" s="19" t="str">
        <f>INT([1]民放全局!AF115/60)&amp;"時間"&amp;MOD([1]民放全局!AF115,60)&amp;"分"</f>
        <v>289時間34分</v>
      </c>
      <c r="F169" s="33">
        <f>[1]民放全局!AD115</f>
        <v>7.9301829866673973E-2</v>
      </c>
      <c r="G169" s="19" t="str">
        <f>INT([1]民放全局!D115/60)&amp;"時間"&amp;MOD([1]民放全局!D115,60)&amp;"分"</f>
        <v>8570時間58分</v>
      </c>
      <c r="H169" s="19" t="str">
        <f>INT([1]民放全局!AC115/60)&amp;"時間"&amp;MOD([1]民放全局!AC115,60)&amp;"分"</f>
        <v>289時間34分</v>
      </c>
      <c r="I169" s="34">
        <f>[1]民放全局!AB115</f>
        <v>3.3784598392246692E-2</v>
      </c>
    </row>
    <row r="170" spans="1:9" x14ac:dyDescent="0.2">
      <c r="A170" s="2"/>
      <c r="B170" s="22"/>
      <c r="C170" s="23"/>
      <c r="D170" s="24"/>
      <c r="E170" s="24"/>
      <c r="F170" s="35"/>
      <c r="G170" s="24"/>
      <c r="H170" s="24"/>
      <c r="I170" s="36"/>
    </row>
    <row r="171" spans="1:9" x14ac:dyDescent="0.2">
      <c r="A171" s="2"/>
      <c r="B171" s="27" t="s">
        <v>138</v>
      </c>
      <c r="C171" s="28"/>
      <c r="D171" s="29"/>
      <c r="E171" s="29"/>
      <c r="F171" s="37"/>
      <c r="G171" s="29"/>
      <c r="H171" s="29"/>
      <c r="I171" s="38"/>
    </row>
    <row r="172" spans="1:9" x14ac:dyDescent="0.2">
      <c r="A172" s="2"/>
      <c r="B172" s="22"/>
      <c r="C172" s="32" t="s">
        <v>139</v>
      </c>
      <c r="D172" s="19" t="str">
        <f>INT([1]民放全局!AE42/60)&amp;"時間"&amp;MOD([1]民放全局!AE42,60)&amp;"分"</f>
        <v>5974時間54分</v>
      </c>
      <c r="E172" s="19" t="str">
        <f>INT([1]民放全局!AF42/60)&amp;"時間"&amp;MOD([1]民放全局!AF42,60)&amp;"分"</f>
        <v>241時間35分</v>
      </c>
      <c r="F172" s="33">
        <f>[1]民放全局!AD42</f>
        <v>4.0433033746729373E-2</v>
      </c>
      <c r="G172" s="19" t="str">
        <f>INT([1]民放全局!D42/60)&amp;"時間"&amp;MOD([1]民放全局!D42,60)&amp;"分"</f>
        <v>8674時間17分</v>
      </c>
      <c r="H172" s="19" t="str">
        <f>INT([1]民放全局!AC42/60)&amp;"時間"&amp;MOD([1]民放全局!AC42,60)&amp;"分"</f>
        <v>265時間35分</v>
      </c>
      <c r="I172" s="34">
        <f>[1]民放全局!AB42</f>
        <v>3.061732285280052E-2</v>
      </c>
    </row>
    <row r="173" spans="1:9" x14ac:dyDescent="0.2">
      <c r="A173" s="2"/>
      <c r="B173" s="22"/>
      <c r="C173" s="23"/>
      <c r="D173" s="24"/>
      <c r="E173" s="24"/>
      <c r="F173" s="35"/>
      <c r="G173" s="24"/>
      <c r="H173" s="24"/>
      <c r="I173" s="36"/>
    </row>
    <row r="174" spans="1:9" x14ac:dyDescent="0.2">
      <c r="A174" s="2"/>
      <c r="B174" s="27" t="s">
        <v>140</v>
      </c>
      <c r="C174" s="28"/>
      <c r="D174" s="29" t="str">
        <f>INT(SUM([1]民放全局!AE43,[1]民放全局!AE92,[1]民放全局!AE67,[1]民放全局!AE113)/60)&amp;"時間"&amp;MOD(SUM([1]民放全局!AE43,[1]民放全局!AE92,[1]民放全局!AE67,[1]民放全局!AE113),60)&amp;"分"</f>
        <v>18267時間7分</v>
      </c>
      <c r="E174" s="29" t="str">
        <f>INT(SUM([1]民放全局!AF43,[1]民放全局!AF92,[1]民放全局!AF67,[1]民放全局!AF113)/60)&amp;"時間"&amp;MOD(SUM([1]民放全局!AF43,[1]民放全局!AF92,[1]民放全局!AF67,[1]民放全局!AF113),60)&amp;"分"</f>
        <v>720時間17分</v>
      </c>
      <c r="F174" s="37">
        <f>SUM([1]民放全局!AF43,[1]民放全局!AF92,[1]民放全局!AF67,[1]民放全局!AF113)/SUM([1]民放全局!AE43,[1]民放全局!AE92,[1]民放全局!AE67,[1]民放全局!AE113)</f>
        <v>3.9430597968845661E-2</v>
      </c>
      <c r="G174" s="29" t="str">
        <f>INT(SUM([1]民放全局!D43,[1]民放全局!D92,[1]民放全局!D67,[1]民放全局!D113)/60)&amp;"時間"&amp;MOD(SUM([1]民放全局!D43,[1]民放全局!D92,[1]民放全局!D67,[1]民放全局!D113),60)&amp;"分"</f>
        <v>34545時間51分</v>
      </c>
      <c r="H174" s="29" t="str">
        <f>INT(SUM([1]民放全局!AC43,[1]民放全局!AC92,[1]民放全局!AC67,[1]民放全局!AC113)/60)&amp;"時間"&amp;MOD(SUM([1]民放全局!AC43,[1]民放全局!AC92,[1]民放全局!AC67,[1]民放全局!AC113),60)&amp;"分"</f>
        <v>726時間22分</v>
      </c>
      <c r="I174" s="38">
        <f>SUM([1]民放全局!AC43,[1]民放全局!AC92,[1]民放全局!AC67,[1]民放全局!AC113)/SUM([1]民放全局!D43,[1]民放全局!D92,[1]民放全局!D67,[1]民放全局!D113)</f>
        <v>2.1026162814539711E-2</v>
      </c>
    </row>
    <row r="175" spans="1:9" x14ac:dyDescent="0.2">
      <c r="A175" s="2"/>
      <c r="B175" s="22"/>
      <c r="C175" s="32" t="s">
        <v>141</v>
      </c>
      <c r="D175" s="19" t="str">
        <f>INT([1]民放全局!AE43/60)&amp;"時間"&amp;MOD([1]民放全局!AE43,60)&amp;"分"</f>
        <v>2916時間0分</v>
      </c>
      <c r="E175" s="19" t="str">
        <f>INT([1]民放全局!AF43/60)&amp;"時間"&amp;MOD([1]民放全局!AF43,60)&amp;"分"</f>
        <v>160時間45分</v>
      </c>
      <c r="F175" s="33">
        <f>[1]民放全局!AD43</f>
        <v>5.512688614540466E-2</v>
      </c>
      <c r="G175" s="19" t="str">
        <f>INT([1]民放全局!D43/60)&amp;"時間"&amp;MOD([1]民放全局!D43,60)&amp;"分"</f>
        <v>8749時間44分</v>
      </c>
      <c r="H175" s="19" t="str">
        <f>INT([1]民放全局!AC43/60)&amp;"時間"&amp;MOD([1]民放全局!AC43,60)&amp;"分"</f>
        <v>161時間15分</v>
      </c>
      <c r="I175" s="34">
        <f>[1]民放全局!AB43</f>
        <v>1.8429133078341434E-2</v>
      </c>
    </row>
    <row r="176" spans="1:9" x14ac:dyDescent="0.2">
      <c r="A176" s="2"/>
      <c r="B176" s="22"/>
      <c r="C176" s="32" t="s">
        <v>142</v>
      </c>
      <c r="D176" s="19" t="str">
        <f>INT([1]民放全局!AE92/60)&amp;"時間"&amp;MOD([1]民放全局!AE92,60)&amp;"分"</f>
        <v>5992時間1分</v>
      </c>
      <c r="E176" s="19" t="str">
        <f>INT([1]民放全局!AF92/60)&amp;"時間"&amp;MOD([1]民放全局!AF92,60)&amp;"分"</f>
        <v>237時間53分</v>
      </c>
      <c r="F176" s="33">
        <f>[1]民放全局!AD92</f>
        <v>3.9700045338102639E-2</v>
      </c>
      <c r="G176" s="19" t="str">
        <f>INT([1]民放全局!D92/60)&amp;"時間"&amp;MOD([1]民放全局!D92,60)&amp;"分"</f>
        <v>8644時間55分</v>
      </c>
      <c r="H176" s="19" t="str">
        <f>INT([1]民放全局!AC92/60)&amp;"時間"&amp;MOD([1]民放全局!AC92,60)&amp;"分"</f>
        <v>243時間28分</v>
      </c>
      <c r="I176" s="34">
        <f>[1]民放全局!AB92</f>
        <v>2.8162985955137412E-2</v>
      </c>
    </row>
    <row r="177" spans="1:9" x14ac:dyDescent="0.2">
      <c r="A177" s="2"/>
      <c r="B177" s="22"/>
      <c r="C177" s="32" t="s">
        <v>143</v>
      </c>
      <c r="D177" s="19" t="str">
        <f>INT([1]民放全局!AE67/60)&amp;"時間"&amp;MOD([1]民放全局!AE67,60)&amp;"分"</f>
        <v>6042時間14分</v>
      </c>
      <c r="E177" s="19" t="str">
        <f>INT([1]民放全局!AF67/60)&amp;"時間"&amp;MOD([1]民放全局!AF67,60)&amp;"分"</f>
        <v>160時間16分</v>
      </c>
      <c r="F177" s="33">
        <f>[1]民放全局!AD67</f>
        <v>2.6524408745110802E-2</v>
      </c>
      <c r="G177" s="19" t="str">
        <f>INT([1]民放全局!D67/60)&amp;"時間"&amp;MOD([1]民放全局!D67,60)&amp;"分"</f>
        <v>8717時間12分</v>
      </c>
      <c r="H177" s="19" t="str">
        <f>INT([1]民放全局!AC67/60)&amp;"時間"&amp;MOD([1]民放全局!AC67,60)&amp;"分"</f>
        <v>160時間16分</v>
      </c>
      <c r="I177" s="34">
        <f>[1]民放全局!AB67</f>
        <v>1.838510836813044E-2</v>
      </c>
    </row>
    <row r="178" spans="1:9" x14ac:dyDescent="0.2">
      <c r="A178" s="2"/>
      <c r="B178" s="22"/>
      <c r="C178" s="32" t="s">
        <v>144</v>
      </c>
      <c r="D178" s="19" t="str">
        <f>INT([1]民放全局!AE113/60)&amp;"時間"&amp;MOD([1]民放全局!AE113,60)&amp;"分"</f>
        <v>3316時間52分</v>
      </c>
      <c r="E178" s="19" t="str">
        <f>INT([1]民放全局!AF113/60)&amp;"時間"&amp;MOD([1]民放全局!AF113,60)&amp;"分"</f>
        <v>161時間23分</v>
      </c>
      <c r="F178" s="33">
        <f>[1]民放全局!AD113</f>
        <v>4.8655357465881455E-2</v>
      </c>
      <c r="G178" s="19" t="str">
        <f>INT([1]民放全局!D113/60)&amp;"時間"&amp;MOD([1]民放全局!D113,60)&amp;"分"</f>
        <v>8434時間0分</v>
      </c>
      <c r="H178" s="19" t="str">
        <f>INT([1]民放全局!AC113/60)&amp;"時間"&amp;MOD([1]民放全局!AC113,60)&amp;"分"</f>
        <v>161時間23分</v>
      </c>
      <c r="I178" s="34">
        <f>[1]民放全局!AB113</f>
        <v>1.9134850999920953E-2</v>
      </c>
    </row>
    <row r="179" spans="1:9" x14ac:dyDescent="0.2">
      <c r="A179" s="2"/>
      <c r="B179" s="22"/>
      <c r="C179" s="23"/>
      <c r="D179" s="24"/>
      <c r="E179" s="24"/>
      <c r="F179" s="35"/>
      <c r="G179" s="24"/>
      <c r="H179" s="24"/>
      <c r="I179" s="36"/>
    </row>
    <row r="180" spans="1:9" x14ac:dyDescent="0.2">
      <c r="A180" s="2"/>
      <c r="B180" s="27" t="s">
        <v>145</v>
      </c>
      <c r="C180" s="28"/>
      <c r="D180" s="29" t="str">
        <f>INT(SUM([1]民放全局!AE44,[1]民放全局!AE68,[1]民放全局!AE93)/60)&amp;"時間"&amp;MOD(SUM([1]民放全局!AE44,[1]民放全局!AE68,[1]民放全局!AE93),60)&amp;"分"</f>
        <v>17819時間58分</v>
      </c>
      <c r="E180" s="29" t="str">
        <f>INT(SUM([1]民放全局!AF44,[1]民放全局!AF68,[1]民放全局!AF93)/60)&amp;"時間"&amp;MOD(SUM([1]民放全局!AF44,[1]民放全局!AF68,[1]民放全局!AF93),60)&amp;"分"</f>
        <v>495時間54分</v>
      </c>
      <c r="F180" s="37">
        <f>SUM([1]民放全局!AF44,[1]民放全局!AF68,[1]民放全局!AF93)/SUM([1]民放全局!AE44,[1]民放全局!AE68,[1]民放全局!AE93)</f>
        <v>2.7828334882781299E-2</v>
      </c>
      <c r="G180" s="29" t="str">
        <f>INT(SUM([1]民放全局!D44,[1]民放全局!D68,[1]民放全局!D93)/60)&amp;"時間"&amp;MOD(SUM([1]民放全局!D44,[1]民放全局!D68,[1]民放全局!D93),60)&amp;"分"</f>
        <v>25948時間22分</v>
      </c>
      <c r="H180" s="29" t="str">
        <f>INT(SUM([1]民放全局!AC44,[1]民放全局!AC68,[1]民放全局!AC93)/60)&amp;"時間"&amp;MOD(SUM([1]民放全局!AC44,[1]民放全局!AC68,[1]民放全局!AC93),60)&amp;"分"</f>
        <v>509時間54分</v>
      </c>
      <c r="I180" s="38">
        <f>SUM([1]民放全局!AC44,[1]民放全局!AC68,[1]民放全局!AC93)/SUM([1]民放全局!D44,[1]民放全局!D68,[1]民放全局!D93)</f>
        <v>1.9650562463147968E-2</v>
      </c>
    </row>
    <row r="181" spans="1:9" x14ac:dyDescent="0.2">
      <c r="A181" s="2"/>
      <c r="B181" s="22"/>
      <c r="C181" s="32" t="s">
        <v>146</v>
      </c>
      <c r="D181" s="19" t="str">
        <f>INT([1]民放全局!AE44/60)&amp;"時間"&amp;MOD([1]民放全局!AE44,60)&amp;"分"</f>
        <v>5602時間21分</v>
      </c>
      <c r="E181" s="19" t="str">
        <f>INT([1]民放全局!AF44/60)&amp;"時間"&amp;MOD([1]民放全局!AF44,60)&amp;"分"</f>
        <v>114時間56分</v>
      </c>
      <c r="F181" s="33">
        <f>[1]民放全局!AD44</f>
        <v>2.0515200466470915E-2</v>
      </c>
      <c r="G181" s="19" t="str">
        <f>INT([1]民放全局!D44/60)&amp;"時間"&amp;MOD([1]民放全局!D44,60)&amp;"分"</f>
        <v>8784時間0分</v>
      </c>
      <c r="H181" s="19" t="str">
        <f>INT([1]民放全局!AC44/60)&amp;"時間"&amp;MOD([1]民放全局!AC44,60)&amp;"分"</f>
        <v>114時間56分</v>
      </c>
      <c r="I181" s="34">
        <f>[1]民放全局!AB44</f>
        <v>1.3084395871281117E-2</v>
      </c>
    </row>
    <row r="182" spans="1:9" x14ac:dyDescent="0.2">
      <c r="A182" s="2"/>
      <c r="B182" s="22"/>
      <c r="C182" s="32" t="s">
        <v>147</v>
      </c>
      <c r="D182" s="19" t="str">
        <f>INT([1]民放全局!AE68/60)&amp;"時間"&amp;MOD([1]民放全局!AE68,60)&amp;"分"</f>
        <v>6099時間37分</v>
      </c>
      <c r="E182" s="19" t="str">
        <f>INT([1]民放全局!AF68/60)&amp;"時間"&amp;MOD([1]民放全局!AF68,60)&amp;"分"</f>
        <v>107時間50分</v>
      </c>
      <c r="F182" s="33">
        <f>[1]民放全局!AD68</f>
        <v>1.7678706585386512E-2</v>
      </c>
      <c r="G182" s="19" t="str">
        <f>INT([1]民放全局!D68/60)&amp;"時間"&amp;MOD([1]民放全局!D68,60)&amp;"分"</f>
        <v>8714時間17分</v>
      </c>
      <c r="H182" s="19" t="str">
        <f>INT([1]民放全局!AC68/60)&amp;"時間"&amp;MOD([1]民放全局!AC68,60)&amp;"分"</f>
        <v>107時間50分</v>
      </c>
      <c r="I182" s="34">
        <f>[1]民放全局!AB68</f>
        <v>1.2374320320852547E-2</v>
      </c>
    </row>
    <row r="183" spans="1:9" x14ac:dyDescent="0.2">
      <c r="A183" s="2"/>
      <c r="B183" s="22"/>
      <c r="C183" s="32" t="s">
        <v>148</v>
      </c>
      <c r="D183" s="19" t="str">
        <f>INT([1]民放全局!AE93/60)&amp;"時間"&amp;MOD([1]民放全局!AE93,60)&amp;"分"</f>
        <v>6118時間0分</v>
      </c>
      <c r="E183" s="19" t="str">
        <f>INT([1]民放全局!AF93/60)&amp;"時間"&amp;MOD([1]民放全局!AF93,60)&amp;"分"</f>
        <v>273時間8分</v>
      </c>
      <c r="F183" s="33">
        <f>[1]民放全局!AD93</f>
        <v>4.4644219243761579E-2</v>
      </c>
      <c r="G183" s="19" t="str">
        <f>INT([1]民放全局!D93/60)&amp;"時間"&amp;MOD([1]民放全局!D93,60)&amp;"分"</f>
        <v>8450時間5分</v>
      </c>
      <c r="H183" s="19" t="str">
        <f>INT([1]民放全局!AC93/60)&amp;"時間"&amp;MOD([1]民放全局!AC93,60)&amp;"分"</f>
        <v>287時間8分</v>
      </c>
      <c r="I183" s="34">
        <f>[1]民放全局!AB93</f>
        <v>3.3979941026222621E-2</v>
      </c>
    </row>
    <row r="184" spans="1:9" x14ac:dyDescent="0.2">
      <c r="A184" s="2"/>
      <c r="B184" s="22"/>
      <c r="C184" s="23"/>
      <c r="D184" s="24"/>
      <c r="E184" s="24"/>
      <c r="F184" s="35"/>
      <c r="G184" s="24"/>
      <c r="H184" s="24"/>
      <c r="I184" s="36"/>
    </row>
    <row r="185" spans="1:9" x14ac:dyDescent="0.2">
      <c r="A185" s="2"/>
      <c r="B185" s="27" t="s">
        <v>149</v>
      </c>
      <c r="C185" s="28"/>
      <c r="D185" s="29" t="str">
        <f>INT(SUM([1]民放全局!AE71,[1]民放全局!AE116,[1]民放全局!AE95,[1]民放全局!AE47,[1]民放全局!AE126)/60)&amp;"時間"&amp;MOD(SUM([1]民放全局!AE71,[1]民放全局!AE116,[1]民放全局!AE95,[1]民放全局!AE47,[1]民放全局!AE126),60)&amp;"分"</f>
        <v>14933時間26分</v>
      </c>
      <c r="E185" s="29" t="str">
        <f>INT(SUM([1]民放全局!AF71,[1]民放全局!AF116,[1]民放全局!AF95,[1]民放全局!AF47,[1]民放全局!AF126)/60)&amp;"時間"&amp;MOD(SUM([1]民放全局!AF71,[1]民放全局!AF116,[1]民放全局!AF95,[1]民放全局!AF47,[1]民放全局!AF126),60)&amp;"分"</f>
        <v>932時間42分</v>
      </c>
      <c r="F185" s="37">
        <f>SUM([1]民放全局!AF71,[1]民放全局!AF116,[1]民放全局!AF95,[1]民放全局!AF47,[1]民放全局!AF126)/SUM([1]民放全局!AE71,[1]民放全局!AE116,[1]民放全局!AE95,[1]民放全局!AE47,[1]民放全局!AE126)</f>
        <v>6.2457171045729606E-2</v>
      </c>
      <c r="G185" s="29" t="str">
        <f>INT(SUM([1]民放全局!D71,[1]民放全局!D116,[1]民放全局!D95,[1]民放全局!D47,[1]民放全局!D126)/60)&amp;"時間"&amp;MOD(SUM([1]民放全局!D71,[1]民放全局!D116,[1]民放全局!D95,[1]民放全局!D47,[1]民放全局!D126),60)&amp;"分"</f>
        <v>42920時間41分</v>
      </c>
      <c r="H185" s="29" t="str">
        <f>INT(SUM([1]民放全局!AC71,[1]民放全局!AC116,[1]民放全局!AC95,[1]民放全局!AC47,[1]民放全局!AC126)/60)&amp;"時間"&amp;MOD(SUM([1]民放全局!AC71,[1]民放全局!AC116,[1]民放全局!AC95,[1]民放全局!AC47,[1]民放全局!AC126),60)&amp;"分"</f>
        <v>935時間42分</v>
      </c>
      <c r="I185" s="38">
        <f>SUM([1]民放全局!AC71,[1]民放全局!AC116,[1]民放全局!AC95,[1]民放全局!AC47,[1]民放全局!AC126)/SUM([1]民放全局!D71,[1]民放全局!D116,[1]民放全局!D95,[1]民放全局!D47,[1]民放全局!D126)</f>
        <v>2.1800678072460014E-2</v>
      </c>
    </row>
    <row r="186" spans="1:9" x14ac:dyDescent="0.2">
      <c r="A186" s="2"/>
      <c r="B186" s="22"/>
      <c r="C186" s="43" t="s">
        <v>150</v>
      </c>
      <c r="D186" s="19" t="str">
        <f>INT([1]民放全局!AE71/60)&amp;"時間"&amp;MOD([1]民放全局!AE71,60)&amp;"分"</f>
        <v>2166時間20分</v>
      </c>
      <c r="E186" s="19" t="str">
        <f>INT([1]民放全局!AF71/60)&amp;"時間"&amp;MOD([1]民放全局!AF71,60)&amp;"分"</f>
        <v>86時間0分</v>
      </c>
      <c r="F186" s="33">
        <f>[1]民放全局!AD71</f>
        <v>3.9698415140790894E-2</v>
      </c>
      <c r="G186" s="19" t="str">
        <f>INT([1]民放全局!D71/60)&amp;"時間"&amp;MOD([1]民放全局!D71,60)&amp;"分"</f>
        <v>8746時間59分</v>
      </c>
      <c r="H186" s="19" t="str">
        <f>INT([1]民放全局!AC71/60)&amp;"時間"&amp;MOD([1]民放全局!AC71,60)&amp;"分"</f>
        <v>86時間0分</v>
      </c>
      <c r="I186" s="34">
        <f>[1]民放全局!AB71</f>
        <v>9.8319611142127089E-3</v>
      </c>
    </row>
    <row r="187" spans="1:9" x14ac:dyDescent="0.2">
      <c r="A187" s="2"/>
      <c r="B187" s="22"/>
      <c r="C187" s="32" t="s">
        <v>151</v>
      </c>
      <c r="D187" s="19" t="str">
        <f>INT([1]民放全局!AE116/60)&amp;"時間"&amp;MOD([1]民放全局!AE116,60)&amp;"分"</f>
        <v>3406時間38分</v>
      </c>
      <c r="E187" s="19" t="str">
        <f>INT([1]民放全局!AF116/60)&amp;"時間"&amp;MOD([1]民放全局!AF116,60)&amp;"分"</f>
        <v>291時間14分</v>
      </c>
      <c r="F187" s="33">
        <f>[1]民放全局!AD116</f>
        <v>8.5490073288388341E-2</v>
      </c>
      <c r="G187" s="19" t="str">
        <f>INT([1]民放全局!D116/60)&amp;"時間"&amp;MOD([1]民放全局!D116,60)&amp;"分"</f>
        <v>8391時間34分</v>
      </c>
      <c r="H187" s="19" t="str">
        <f>INT([1]民放全局!AC116/60)&amp;"時間"&amp;MOD([1]民放全局!AC116,60)&amp;"分"</f>
        <v>292時間14分</v>
      </c>
      <c r="I187" s="34">
        <f>[1]民放全局!AB116</f>
        <v>3.4824645378097853E-2</v>
      </c>
    </row>
    <row r="188" spans="1:9" x14ac:dyDescent="0.2">
      <c r="A188" s="2"/>
      <c r="B188" s="22"/>
      <c r="C188" s="32" t="s">
        <v>152</v>
      </c>
      <c r="D188" s="19" t="str">
        <f>INT([1]民放全局!AE95/60)&amp;"時間"&amp;MOD([1]民放全局!AE95,60)&amp;"分"</f>
        <v>2759時間42分</v>
      </c>
      <c r="E188" s="19" t="str">
        <f>INT([1]民放全局!AF95/60)&amp;"時間"&amp;MOD([1]民放全局!AF95,60)&amp;"分"</f>
        <v>332時間33分</v>
      </c>
      <c r="F188" s="33">
        <f>[1]民放全局!AD95</f>
        <v>0.12050222850309816</v>
      </c>
      <c r="G188" s="19" t="str">
        <f>INT([1]民放全局!D95/60)&amp;"時間"&amp;MOD([1]民放全局!D95,60)&amp;"分"</f>
        <v>8616時間54分</v>
      </c>
      <c r="H188" s="19" t="str">
        <f>INT([1]民放全局!AC95/60)&amp;"時間"&amp;MOD([1]民放全局!AC95,60)&amp;"分"</f>
        <v>334時間33分</v>
      </c>
      <c r="I188" s="34">
        <f>[1]民放全局!AB95</f>
        <v>3.882486741171419E-2</v>
      </c>
    </row>
    <row r="189" spans="1:9" x14ac:dyDescent="0.2">
      <c r="A189" s="2"/>
      <c r="B189" s="22"/>
      <c r="C189" s="43" t="s">
        <v>153</v>
      </c>
      <c r="D189" s="19" t="str">
        <f>INT([1]民放全局!AE47/60)&amp;"時間"&amp;MOD([1]民放全局!AE47,60)&amp;"分"</f>
        <v>2731時間29分</v>
      </c>
      <c r="E189" s="19" t="str">
        <f>INT([1]民放全局!AF47/60)&amp;"時間"&amp;MOD([1]民放全局!AF47,60)&amp;"分"</f>
        <v>168時間0分</v>
      </c>
      <c r="F189" s="33">
        <f>[1]民放全局!AD47</f>
        <v>6.1505043047428445E-2</v>
      </c>
      <c r="G189" s="19" t="str">
        <f>INT([1]民放全局!D47/60)&amp;"時間"&amp;MOD([1]民放全局!D47,60)&amp;"分"</f>
        <v>8739時間36分</v>
      </c>
      <c r="H189" s="19" t="str">
        <f>INT([1]民放全局!AC47/60)&amp;"時間"&amp;MOD([1]民放全局!AC47,60)&amp;"分"</f>
        <v>168時間0分</v>
      </c>
      <c r="I189" s="34">
        <f>[1]民放全局!AB47</f>
        <v>1.9222847727584785E-2</v>
      </c>
    </row>
    <row r="190" spans="1:9" x14ac:dyDescent="0.2">
      <c r="A190" s="2"/>
      <c r="B190" s="22"/>
      <c r="C190" s="32" t="s">
        <v>154</v>
      </c>
      <c r="D190" s="19" t="str">
        <f>INT([1]民放全局!AE126/60)&amp;"時間"&amp;MOD([1]民放全局!AE126,60)&amp;"分"</f>
        <v>3869時間17分</v>
      </c>
      <c r="E190" s="19" t="str">
        <f>INT([1]民放全局!AF126/60)&amp;"時間"&amp;MOD([1]民放全局!AF126,60)&amp;"分"</f>
        <v>54時間55分</v>
      </c>
      <c r="F190" s="33">
        <f>[1]民放全局!AD126</f>
        <v>1.4192981473744062E-2</v>
      </c>
      <c r="G190" s="19" t="str">
        <f>INT([1]民放全局!D126/60)&amp;"時間"&amp;MOD([1]民放全局!D126,60)&amp;"分"</f>
        <v>8425時間38分</v>
      </c>
      <c r="H190" s="19" t="str">
        <f>INT([1]民放全局!AC126/60)&amp;"時間"&amp;MOD([1]民放全局!AC126,60)&amp;"分"</f>
        <v>54時間55分</v>
      </c>
      <c r="I190" s="34">
        <f>[1]民放全局!AB126</f>
        <v>6.5178087502818782E-3</v>
      </c>
    </row>
    <row r="191" spans="1:9" x14ac:dyDescent="0.2">
      <c r="A191" s="2"/>
      <c r="B191" s="22"/>
      <c r="C191" s="23"/>
      <c r="D191" s="24"/>
      <c r="E191" s="24"/>
      <c r="F191" s="35"/>
      <c r="G191" s="24"/>
      <c r="H191" s="24"/>
      <c r="I191" s="36"/>
    </row>
    <row r="192" spans="1:9" x14ac:dyDescent="0.2">
      <c r="A192" s="2"/>
      <c r="B192" s="27" t="s">
        <v>155</v>
      </c>
      <c r="C192" s="28"/>
      <c r="D192" s="29"/>
      <c r="E192" s="29"/>
      <c r="F192" s="37"/>
      <c r="G192" s="29"/>
      <c r="H192" s="29"/>
      <c r="I192" s="38"/>
    </row>
    <row r="193" spans="1:9" x14ac:dyDescent="0.2">
      <c r="A193" s="2"/>
      <c r="B193" s="22"/>
      <c r="C193" s="32" t="s">
        <v>156</v>
      </c>
      <c r="D193" s="19" t="str">
        <f>INT([1]民放全局!AE96/60)&amp;"時間"&amp;MOD([1]民放全局!AE96,60)&amp;"分"</f>
        <v>2399時間46分</v>
      </c>
      <c r="E193" s="19" t="str">
        <f>INT([1]民放全局!AF96/60)&amp;"時間"&amp;MOD([1]民放全局!AF96,60)&amp;"分"</f>
        <v>219時間30分</v>
      </c>
      <c r="F193" s="33">
        <f>[1]民放全局!AD96</f>
        <v>9.1467225980303643E-2</v>
      </c>
      <c r="G193" s="19" t="str">
        <f>INT([1]民放全局!D96/60)&amp;"時間"&amp;MOD([1]民放全局!D96,60)&amp;"分"</f>
        <v>7987時間5分</v>
      </c>
      <c r="H193" s="19" t="str">
        <f>INT([1]民放全局!AC96/60)&amp;"時間"&amp;MOD([1]民放全局!AC96,60)&amp;"分"</f>
        <v>221時間21分</v>
      </c>
      <c r="I193" s="34">
        <f>[1]民放全局!AB96</f>
        <v>2.771349574834368E-2</v>
      </c>
    </row>
    <row r="194" spans="1:9" x14ac:dyDescent="0.2">
      <c r="A194" s="2"/>
      <c r="B194" s="22"/>
      <c r="C194" s="23"/>
      <c r="D194" s="24"/>
      <c r="E194" s="24"/>
      <c r="F194" s="35"/>
      <c r="G194" s="24"/>
      <c r="H194" s="24"/>
      <c r="I194" s="36"/>
    </row>
    <row r="195" spans="1:9" x14ac:dyDescent="0.2">
      <c r="A195" s="2"/>
      <c r="B195" s="27" t="s">
        <v>157</v>
      </c>
      <c r="C195" s="28"/>
      <c r="D195" s="29" t="str">
        <f>INT(SUM([1]民放全局!AE72,[1]民放全局!AE97,[1]民放全局!AE117,[1]民放全局!AE48)/60)&amp;"時間"&amp;MOD(SUM([1]民放全局!AE72,[1]民放全局!AE97,[1]民放全局!AE117,[1]民放全局!AE48),60)&amp;"分"</f>
        <v>16316時間56分</v>
      </c>
      <c r="E195" s="29" t="str">
        <f>INT(SUM([1]民放全局!AF72,[1]民放全局!AF97,[1]民放全局!AF117,[1]民放全局!AF48)/60)&amp;"時間"&amp;MOD(SUM([1]民放全局!AF72,[1]民放全局!AF97,[1]民放全局!AF117,[1]民放全局!AF48),60)&amp;"分"</f>
        <v>691時間4分</v>
      </c>
      <c r="F195" s="37">
        <f>SUM([1]民放全局!AF72,[1]民放全局!AF97,[1]民放全局!AF117,[1]民放全局!AF48)/SUM([1]民放全局!AE72,[1]民放全局!AE97,[1]民放全局!AE117,[1]民放全局!AE48)</f>
        <v>4.2352729679596655E-2</v>
      </c>
      <c r="G195" s="29" t="str">
        <f>INT(SUM([1]民放全局!D72,[1]民放全局!D97,[1]民放全局!D117,[1]民放全局!D48)/60)&amp;"時間"&amp;MOD(SUM([1]民放全局!D72,[1]民放全局!D97,[1]民放全局!D117,[1]民放全局!D48),60)&amp;"分"</f>
        <v>33745時間24分</v>
      </c>
      <c r="H195" s="29" t="str">
        <f>INT(SUM([1]民放全局!AC72,[1]民放全局!AC97,[1]民放全局!AC117,[1]民放全局!AC48)/60)&amp;"時間"&amp;MOD(SUM([1]民放全局!AC72,[1]民放全局!AC97,[1]民放全局!AC117,[1]民放全局!AC48),60)&amp;"分"</f>
        <v>743時間29分</v>
      </c>
      <c r="I195" s="38">
        <f>SUM([1]民放全局!AC72,[1]民放全局!AC97,[1]民放全局!AC117,[1]民放全局!AC48)/SUM([1]民放全局!D72,[1]民放全局!D97,[1]民放全局!D117,[1]民放全局!D48)</f>
        <v>2.2032138701373619E-2</v>
      </c>
    </row>
    <row r="196" spans="1:9" x14ac:dyDescent="0.2">
      <c r="A196" s="2"/>
      <c r="B196" s="22"/>
      <c r="C196" s="32" t="s">
        <v>158</v>
      </c>
      <c r="D196" s="19" t="str">
        <f>INT([1]民放全局!AE72/60)&amp;"時間"&amp;MOD([1]民放全局!AE72,60)&amp;"分"</f>
        <v>4237時間40分</v>
      </c>
      <c r="E196" s="19" t="str">
        <f>INT([1]民放全局!AF72/60)&amp;"時間"&amp;MOD([1]民放全局!AF72,60)&amp;"分"</f>
        <v>86時間0分</v>
      </c>
      <c r="F196" s="33">
        <f>[1]民放全局!AD72</f>
        <v>2.02941870526233E-2</v>
      </c>
      <c r="G196" s="19" t="str">
        <f>INT([1]民放全局!D72/60)&amp;"時間"&amp;MOD([1]民放全局!D72,60)&amp;"分"</f>
        <v>8255時間19分</v>
      </c>
      <c r="H196" s="19" t="str">
        <f>INT([1]民放全局!AC72/60)&amp;"時間"&amp;MOD([1]民放全局!AC72,60)&amp;"分"</f>
        <v>86時間0分</v>
      </c>
      <c r="I196" s="34">
        <f>[1]民放全局!AB72</f>
        <v>1.0417528905614362E-2</v>
      </c>
    </row>
    <row r="197" spans="1:9" x14ac:dyDescent="0.2">
      <c r="A197" s="2"/>
      <c r="B197" s="22"/>
      <c r="C197" s="32" t="s">
        <v>159</v>
      </c>
      <c r="D197" s="19" t="str">
        <f>INT([1]民放全局!AE97/60)&amp;"時間"&amp;MOD([1]民放全局!AE97,60)&amp;"分"</f>
        <v>3187時間3分</v>
      </c>
      <c r="E197" s="19" t="str">
        <f>INT([1]民放全局!AF97/60)&amp;"時間"&amp;MOD([1]民放全局!AF97,60)&amp;"分"</f>
        <v>210時間58分</v>
      </c>
      <c r="F197" s="33">
        <f>[1]民放全局!AD97</f>
        <v>6.6194966086715504E-2</v>
      </c>
      <c r="G197" s="19" t="str">
        <f>INT([1]民放全局!D97/60)&amp;"時間"&amp;MOD([1]民放全局!D97,60)&amp;"分"</f>
        <v>8356時間34分</v>
      </c>
      <c r="H197" s="19" t="str">
        <f>INT([1]民放全局!AC97/60)&amp;"時間"&amp;MOD([1]民放全局!AC97,60)&amp;"分"</f>
        <v>213時間23分</v>
      </c>
      <c r="I197" s="34">
        <f>[1]民放全局!AB97</f>
        <v>2.5534808952640039E-2</v>
      </c>
    </row>
    <row r="198" spans="1:9" x14ac:dyDescent="0.2">
      <c r="A198" s="2"/>
      <c r="B198" s="22"/>
      <c r="C198" s="32" t="s">
        <v>160</v>
      </c>
      <c r="D198" s="19" t="str">
        <f>INT([1]民放全局!AE117/60)&amp;"時間"&amp;MOD([1]民放全局!AE117,60)&amp;"分"</f>
        <v>5926時間18分</v>
      </c>
      <c r="E198" s="19" t="str">
        <f>INT([1]民放全局!AF117/60)&amp;"時間"&amp;MOD([1]民放全局!AF117,60)&amp;"分"</f>
        <v>281時間1分</v>
      </c>
      <c r="F198" s="33">
        <f>[1]民放全局!AD117</f>
        <v>4.7418569202819075E-2</v>
      </c>
      <c r="G198" s="19" t="str">
        <f>INT([1]民放全局!D117/60)&amp;"時間"&amp;MOD([1]民放全局!D117,60)&amp;"分"</f>
        <v>8583時間5分</v>
      </c>
      <c r="H198" s="19" t="str">
        <f>INT([1]民放全局!AC117/60)&amp;"時間"&amp;MOD([1]民放全局!AC117,60)&amp;"分"</f>
        <v>281時間1分</v>
      </c>
      <c r="I198" s="34">
        <f>[1]民放全局!AB117</f>
        <v>3.2740759439595327E-2</v>
      </c>
    </row>
    <row r="199" spans="1:9" x14ac:dyDescent="0.2">
      <c r="A199" s="2"/>
      <c r="B199" s="22"/>
      <c r="C199" s="32" t="s">
        <v>161</v>
      </c>
      <c r="D199" s="19" t="str">
        <f>INT([1]民放全局!AE48/60)&amp;"時間"&amp;MOD([1]民放全局!AE48,60)&amp;"分"</f>
        <v>2965時間55分</v>
      </c>
      <c r="E199" s="19" t="str">
        <f>INT([1]民放全局!AF48/60)&amp;"時間"&amp;MOD([1]民放全局!AF48,60)&amp;"分"</f>
        <v>113時間5分</v>
      </c>
      <c r="F199" s="33">
        <f>[1]民放全局!AD48</f>
        <v>3.8127616532269391E-2</v>
      </c>
      <c r="G199" s="19" t="str">
        <f>INT([1]民放全局!D48/60)&amp;"時間"&amp;MOD([1]民放全局!D48,60)&amp;"分"</f>
        <v>8550時間26分</v>
      </c>
      <c r="H199" s="19" t="str">
        <f>INT([1]民放全局!AC48/60)&amp;"時間"&amp;MOD([1]民放全局!AC48,60)&amp;"分"</f>
        <v>163時間5分</v>
      </c>
      <c r="I199" s="34">
        <f>[1]民放全局!AB48</f>
        <v>1.9073107405862471E-2</v>
      </c>
    </row>
    <row r="200" spans="1:9" x14ac:dyDescent="0.2">
      <c r="A200" s="2"/>
      <c r="B200" s="22"/>
      <c r="C200" s="23"/>
      <c r="D200" s="24"/>
      <c r="E200" s="24"/>
      <c r="F200" s="35"/>
      <c r="G200" s="24"/>
      <c r="H200" s="24"/>
      <c r="I200" s="36"/>
    </row>
    <row r="201" spans="1:9" x14ac:dyDescent="0.2">
      <c r="A201" s="2"/>
      <c r="B201" s="27" t="s">
        <v>162</v>
      </c>
      <c r="C201" s="39"/>
      <c r="D201" s="29" t="str">
        <f>INT(SUM([1]民放全局!AE73,[1]民放全局!AE98,[1]民放全局!AE49,[1]民放全局!AE118)/60)&amp;"時間"&amp;MOD(SUM([1]民放全局!AE73,[1]民放全局!AE98,[1]民放全局!AE49,[1]民放全局!AE118),60)&amp;"分"</f>
        <v>15240時間36分</v>
      </c>
      <c r="E201" s="29" t="str">
        <f>INT(SUM([1]民放全局!AF73,[1]民放全局!AF98,[1]民放全局!AF49,[1]民放全局!AF118)/60)&amp;"時間"&amp;MOD(SUM([1]民放全局!AF73,[1]民放全局!AF98,[1]民放全局!AF49,[1]民放全局!AF118),60)&amp;"分"</f>
        <v>584時間22分</v>
      </c>
      <c r="F201" s="37">
        <f>SUM([1]民放全局!AF73,[1]民放全局!AF98,[1]民放全局!AF49,[1]民放全局!AF118)/SUM([1]民放全局!AE73,[1]民放全局!AE98,[1]民放全局!AE49,[1]民放全局!AE118)</f>
        <v>3.8342759908839986E-2</v>
      </c>
      <c r="G201" s="29" t="str">
        <f>INT(SUM([1]民放全局!D73,[1]民放全局!D98,[1]民放全局!D49,[1]民放全局!D118)/60)&amp;"時間"&amp;MOD(SUM([1]民放全局!D73,[1]民放全局!D98,[1]民放全局!D49,[1]民放全局!D118),60)&amp;"分"</f>
        <v>34616時間5分</v>
      </c>
      <c r="H201" s="29" t="str">
        <f>INT(SUM([1]民放全局!AC73,[1]民放全局!AC98,[1]民放全局!AC49,[1]民放全局!AC118)/60)&amp;"時間"&amp;MOD(SUM([1]民放全局!AC73,[1]民放全局!AC98,[1]民放全局!AC49,[1]民放全局!AC118),60)&amp;"分"</f>
        <v>612時間31分</v>
      </c>
      <c r="I201" s="38">
        <f>SUM([1]民放全局!AC73,[1]民放全局!AC98,[1]民放全局!AC49,[1]民放全局!AC118)/SUM([1]民放全局!D73,[1]民放全局!D98,[1]民放全局!D49,[1]民放全局!D118)</f>
        <v>1.7694568757778778E-2</v>
      </c>
    </row>
    <row r="202" spans="1:9" x14ac:dyDescent="0.2">
      <c r="A202" s="2"/>
      <c r="B202" s="22"/>
      <c r="C202" s="32" t="s">
        <v>163</v>
      </c>
      <c r="D202" s="19" t="str">
        <f>INT([1]民放全局!AE73/60)&amp;"時間"&amp;MOD([1]民放全局!AE73,60)&amp;"分"</f>
        <v>2547時間57分</v>
      </c>
      <c r="E202" s="19" t="str">
        <f>INT([1]民放全局!AF73/60)&amp;"時間"&amp;MOD([1]民放全局!AF73,60)&amp;"分"</f>
        <v>86時間0分</v>
      </c>
      <c r="F202" s="33">
        <f>[1]民放全局!AD73</f>
        <v>3.3752624659039623E-2</v>
      </c>
      <c r="G202" s="19" t="str">
        <f>INT([1]民放全局!D73/60)&amp;"時間"&amp;MOD([1]民放全局!D73,60)&amp;"分"</f>
        <v>8707時間7分</v>
      </c>
      <c r="H202" s="19" t="str">
        <f>INT([1]民放全局!AC73/60)&amp;"時間"&amp;MOD([1]民放全局!AC73,60)&amp;"分"</f>
        <v>86時間0分</v>
      </c>
      <c r="I202" s="34">
        <f>[1]民放全局!AB73</f>
        <v>9.8769780275521756E-3</v>
      </c>
    </row>
    <row r="203" spans="1:9" x14ac:dyDescent="0.2">
      <c r="A203" s="2"/>
      <c r="B203" s="22"/>
      <c r="C203" s="43" t="s">
        <v>164</v>
      </c>
      <c r="D203" s="19" t="str">
        <f>INT([1]民放全局!AE98/60)&amp;"時間"&amp;MOD([1]民放全局!AE98,60)&amp;"分"</f>
        <v>3493時間51分</v>
      </c>
      <c r="E203" s="19" t="str">
        <f>INT([1]民放全局!AF98/60)&amp;"時間"&amp;MOD([1]民放全局!AF98,60)&amp;"分"</f>
        <v>214時間23分</v>
      </c>
      <c r="F203" s="33">
        <f>[1]民放全局!AD98</f>
        <v>6.1360199588801276E-2</v>
      </c>
      <c r="G203" s="19" t="str">
        <f>INT([1]民放全局!D98/60)&amp;"時間"&amp;MOD([1]民放全局!D98,60)&amp;"分"</f>
        <v>8682時間25分</v>
      </c>
      <c r="H203" s="19" t="str">
        <f>INT([1]民放全局!AC98/60)&amp;"時間"&amp;MOD([1]民放全局!AC98,60)&amp;"分"</f>
        <v>217時間53分</v>
      </c>
      <c r="I203" s="34">
        <f>[1]民放全局!AB98</f>
        <v>2.5094779679236772E-2</v>
      </c>
    </row>
    <row r="204" spans="1:9" x14ac:dyDescent="0.2">
      <c r="A204" s="2"/>
      <c r="B204" s="22"/>
      <c r="C204" s="32" t="s">
        <v>165</v>
      </c>
      <c r="D204" s="19" t="str">
        <f>INT([1]民放全局!AE49/60)&amp;"時間"&amp;MOD([1]民放全局!AE49,60)&amp;"分"</f>
        <v>2976時間48分</v>
      </c>
      <c r="E204" s="19" t="str">
        <f>INT([1]民放全局!AF49/60)&amp;"時間"&amp;MOD([1]民放全局!AF49,60)&amp;"分"</f>
        <v>80時間47分</v>
      </c>
      <c r="F204" s="33">
        <f>[1]民放全局!AD49</f>
        <v>2.7137642210875213E-2</v>
      </c>
      <c r="G204" s="19" t="str">
        <f>INT([1]民放全局!D49/60)&amp;"時間"&amp;MOD([1]民放全局!D49,60)&amp;"分"</f>
        <v>8734時間38分</v>
      </c>
      <c r="H204" s="19" t="str">
        <f>INT([1]民放全局!AC49/60)&amp;"時間"&amp;MOD([1]民放全局!AC49,60)&amp;"分"</f>
        <v>105時間26分</v>
      </c>
      <c r="I204" s="34">
        <f>[1]民放全局!AB49</f>
        <v>1.2070722297062651E-2</v>
      </c>
    </row>
    <row r="205" spans="1:9" x14ac:dyDescent="0.2">
      <c r="A205" s="2"/>
      <c r="B205" s="22"/>
      <c r="C205" s="32" t="s">
        <v>166</v>
      </c>
      <c r="D205" s="19" t="str">
        <f>INT([1]民放全局!AE118/60)&amp;"時間"&amp;MOD([1]民放全局!AE118,60)&amp;"分"</f>
        <v>6222時間0分</v>
      </c>
      <c r="E205" s="19" t="str">
        <f>INT([1]民放全局!AF118/60)&amp;"時間"&amp;MOD([1]民放全局!AF118,60)&amp;"分"</f>
        <v>203時間12分</v>
      </c>
      <c r="F205" s="33">
        <f>[1]民放全局!AD118</f>
        <v>3.2658309225329474E-2</v>
      </c>
      <c r="G205" s="19" t="str">
        <f>INT([1]民放全局!D118/60)&amp;"時間"&amp;MOD([1]民放全局!D118,60)&amp;"分"</f>
        <v>8491時間55分</v>
      </c>
      <c r="H205" s="19" t="str">
        <f>INT([1]民放全局!AC118/60)&amp;"時間"&amp;MOD([1]民放全局!AC118,60)&amp;"分"</f>
        <v>203時間12分</v>
      </c>
      <c r="I205" s="34">
        <f>[1]民放全局!AB118</f>
        <v>2.3928638018507798E-2</v>
      </c>
    </row>
    <row r="206" spans="1:9" x14ac:dyDescent="0.2">
      <c r="A206" s="2"/>
      <c r="B206" s="22"/>
      <c r="C206" s="23"/>
      <c r="D206" s="24"/>
      <c r="E206" s="24"/>
      <c r="F206" s="35"/>
      <c r="G206" s="24"/>
      <c r="H206" s="24"/>
      <c r="I206" s="36"/>
    </row>
    <row r="207" spans="1:9" x14ac:dyDescent="0.2">
      <c r="A207" s="2"/>
      <c r="B207" s="27" t="s">
        <v>167</v>
      </c>
      <c r="C207" s="28"/>
      <c r="D207" s="29" t="str">
        <f>INT(SUM([1]民放全局!AE74,[1]民放全局!AE50,[1]民放全局!AE119)/60)&amp;"時間"&amp;MOD(SUM([1]民放全局!AE74,[1]民放全局!AE50,[1]民放全局!AE119),60)&amp;"分"</f>
        <v>14498時間44分</v>
      </c>
      <c r="E207" s="29" t="str">
        <f>INT(SUM([1]民放全局!AF74,[1]民放全局!AF50,[1]民放全局!AF119)/60)&amp;"時間"&amp;MOD(SUM([1]民放全局!AF74,[1]民放全局!AF50,[1]民放全局!AF119),60)&amp;"分"</f>
        <v>634時間39分</v>
      </c>
      <c r="F207" s="37">
        <f>SUM([1]民放全局!AF74,[1]民放全局!AF50,[1]民放全局!AF119)/SUM([1]民放全局!AE74,[1]民放全局!AE50,[1]民放全局!AE119)</f>
        <v>4.3772789347115378E-2</v>
      </c>
      <c r="G207" s="29" t="str">
        <f>INT(SUM([1]民放全局!D74,[1]民放全局!D50,[1]民放全局!D119)/60)&amp;"時間"&amp;MOD(SUM([1]民放全局!D74,[1]民放全局!D50,[1]民放全局!D119),60)&amp;"分"</f>
        <v>24670時間5分</v>
      </c>
      <c r="H207" s="29" t="str">
        <f>INT(SUM([1]民放全局!AC74,[1]民放全局!AC50,[1]民放全局!AC119)/60)&amp;"時間"&amp;MOD(SUM([1]民放全局!AC74,[1]民放全局!AC50,[1]民放全局!AC119),60)&amp;"分"</f>
        <v>655時間29分</v>
      </c>
      <c r="I207" s="38">
        <f>SUM([1]民放全局!AC74,[1]民放全局!AC50,[1]民放全局!AC119)/SUM([1]民放全局!D74,[1]民放全局!D50,[1]民放全局!D119)</f>
        <v>2.6569968348978689E-2</v>
      </c>
    </row>
    <row r="208" spans="1:9" x14ac:dyDescent="0.2">
      <c r="A208" s="2"/>
      <c r="B208" s="22"/>
      <c r="C208" s="32" t="s">
        <v>168</v>
      </c>
      <c r="D208" s="19" t="str">
        <f>INT([1]民放全局!AE74/60)&amp;"時間"&amp;MOD([1]民放全局!AE74,60)&amp;"分"</f>
        <v>2287時間30分</v>
      </c>
      <c r="E208" s="19" t="str">
        <f>INT([1]民放全局!AF74/60)&amp;"時間"&amp;MOD([1]民放全局!AF74,60)&amp;"分"</f>
        <v>84時間6分</v>
      </c>
      <c r="F208" s="33">
        <f>[1]民放全局!AD74</f>
        <v>3.6765027322404373E-2</v>
      </c>
      <c r="G208" s="19" t="str">
        <f>INT([1]民放全局!D74/60)&amp;"時間"&amp;MOD([1]民放全局!D74,60)&amp;"分"</f>
        <v>8365時間24分</v>
      </c>
      <c r="H208" s="19" t="str">
        <f>INT([1]民放全局!AC74/60)&amp;"時間"&amp;MOD([1]民放全局!AC74,60)&amp;"分"</f>
        <v>84時間6分</v>
      </c>
      <c r="I208" s="34">
        <f>[1]民放全局!AB74</f>
        <v>1.0053314844478446E-2</v>
      </c>
    </row>
    <row r="209" spans="1:9" x14ac:dyDescent="0.2">
      <c r="A209" s="2"/>
      <c r="B209" s="22"/>
      <c r="C209" s="32" t="s">
        <v>169</v>
      </c>
      <c r="D209" s="19" t="str">
        <f>INT([1]民放全局!AE50/60)&amp;"時間"&amp;MOD([1]民放全局!AE50,60)&amp;"分"</f>
        <v>6171時間4分</v>
      </c>
      <c r="E209" s="19" t="str">
        <f>INT([1]民放全局!AF50/60)&amp;"時間"&amp;MOD([1]民放全局!AF50,60)&amp;"分"</f>
        <v>235時間24分</v>
      </c>
      <c r="F209" s="33">
        <f>[1]民放全局!AD50</f>
        <v>3.8145755460968392E-2</v>
      </c>
      <c r="G209" s="19" t="str">
        <f>INT([1]民放全局!D50/60)&amp;"時間"&amp;MOD([1]民放全局!D50,60)&amp;"分"</f>
        <v>8159時間43分</v>
      </c>
      <c r="H209" s="19" t="str">
        <f>INT([1]民放全局!AC50/60)&amp;"時間"&amp;MOD([1]民放全局!AC50,60)&amp;"分"</f>
        <v>255時間14分</v>
      </c>
      <c r="I209" s="34">
        <f>[1]民放全局!AB50</f>
        <v>3.1279680871272079E-2</v>
      </c>
    </row>
    <row r="210" spans="1:9" x14ac:dyDescent="0.2">
      <c r="A210" s="2"/>
      <c r="B210" s="22"/>
      <c r="C210" s="32" t="s">
        <v>170</v>
      </c>
      <c r="D210" s="19" t="str">
        <f>INT([1]民放全局!AE119/60)&amp;"時間"&amp;MOD([1]民放全局!AE119,60)&amp;"分"</f>
        <v>6040時間10分</v>
      </c>
      <c r="E210" s="19" t="str">
        <f>INT([1]民放全局!AF119/60)&amp;"時間"&amp;MOD([1]民放全局!AF119,60)&amp;"分"</f>
        <v>315時間9分</v>
      </c>
      <c r="F210" s="33">
        <f>[1]民放全局!AD119</f>
        <v>5.217571259071218E-2</v>
      </c>
      <c r="G210" s="19" t="str">
        <f>INT([1]民放全局!D119/60)&amp;"時間"&amp;MOD([1]民放全局!D119,60)&amp;"分"</f>
        <v>8144時間58分</v>
      </c>
      <c r="H210" s="19" t="str">
        <f>INT([1]民放全局!AC119/60)&amp;"時間"&amp;MOD([1]民放全局!AC119,60)&amp;"分"</f>
        <v>316時間9分</v>
      </c>
      <c r="I210" s="34">
        <f>[1]民放全局!AB119</f>
        <v>3.8815382915420159E-2</v>
      </c>
    </row>
    <row r="211" spans="1:9" x14ac:dyDescent="0.2">
      <c r="A211" s="2"/>
      <c r="B211" s="22"/>
      <c r="C211" s="23"/>
      <c r="D211" s="24"/>
      <c r="E211" s="24"/>
      <c r="F211" s="35"/>
      <c r="G211" s="24"/>
      <c r="H211" s="24"/>
      <c r="I211" s="36"/>
    </row>
    <row r="212" spans="1:9" x14ac:dyDescent="0.2">
      <c r="A212" s="2"/>
      <c r="B212" s="27" t="s">
        <v>171</v>
      </c>
      <c r="C212" s="28"/>
      <c r="D212" s="29" t="str">
        <f>INT(SUM([1]民放全局!AE75,[1]民放全局!AE51)/60)&amp;"時間"&amp;MOD(SUM([1]民放全局!AE75,[1]民放全局!AE51),60)&amp;"分"</f>
        <v>9073時間43分</v>
      </c>
      <c r="E212" s="29" t="str">
        <f>INT(SUM([1]民放全局!AF75,[1]民放全局!AF51)/60)&amp;"時間"&amp;MOD(SUM([1]民放全局!AF75,[1]民放全局!AF51),60)&amp;"分"</f>
        <v>412時間50分</v>
      </c>
      <c r="F212" s="37">
        <f>SUM([1]民放全局!AF75,[1]民放全局!AF51)/SUM([1]民放全局!AE75,[1]民放全局!AE51)</f>
        <v>4.5497710420022666E-2</v>
      </c>
      <c r="G212" s="29" t="str">
        <f>INT(SUM([1]民放全局!D75,[1]民放全局!D51)/60)&amp;"時間"&amp;MOD(SUM([1]民放全局!D75,[1]民放全局!D51),60)&amp;"分"</f>
        <v>16075時間20分</v>
      </c>
      <c r="H212" s="29" t="str">
        <f>INT(SUM([1]民放全局!AC75,[1]民放全局!AC51)/60)&amp;"時間"&amp;MOD(SUM([1]民放全局!AC75,[1]民放全局!AC51),60)&amp;"分"</f>
        <v>459時間34分</v>
      </c>
      <c r="I212" s="38">
        <f>SUM([1]民放全局!AC75,[1]民放全局!AC51)/SUM([1]民放全局!D75,[1]民放全局!D51)</f>
        <v>2.8588313357939699E-2</v>
      </c>
    </row>
    <row r="213" spans="1:9" x14ac:dyDescent="0.2">
      <c r="A213" s="2"/>
      <c r="B213" s="22"/>
      <c r="C213" s="32" t="s">
        <v>172</v>
      </c>
      <c r="D213" s="19" t="str">
        <f>INT([1]民放全局!AE75/60)&amp;"時間"&amp;MOD([1]民放全局!AE75,60)&amp;"分"</f>
        <v>6098時間58分</v>
      </c>
      <c r="E213" s="19" t="str">
        <f>INT([1]民放全局!AF75/60)&amp;"時間"&amp;MOD([1]民放全局!AF75,60)&amp;"分"</f>
        <v>111時間36分</v>
      </c>
      <c r="F213" s="33">
        <f>[1]民放全局!AD75</f>
        <v>1.8298181659188169E-2</v>
      </c>
      <c r="G213" s="19" t="str">
        <f>INT([1]民放全局!D75/60)&amp;"時間"&amp;MOD([1]民放全局!D75,60)&amp;"分"</f>
        <v>7957時間33分</v>
      </c>
      <c r="H213" s="19" t="str">
        <f>INT([1]民放全局!AC75/60)&amp;"時間"&amp;MOD([1]民放全局!AC75,60)&amp;"分"</f>
        <v>113時間1分</v>
      </c>
      <c r="I213" s="34">
        <f>[1]民放全局!AB75</f>
        <v>1.4202445057419265E-2</v>
      </c>
    </row>
    <row r="214" spans="1:9" x14ac:dyDescent="0.2">
      <c r="A214" s="2"/>
      <c r="B214" s="22"/>
      <c r="C214" s="32" t="s">
        <v>173</v>
      </c>
      <c r="D214" s="19" t="str">
        <f>INT([1]民放全局!AE51/60)&amp;"時間"&amp;MOD([1]民放全局!AE51,60)&amp;"分"</f>
        <v>2974時間45分</v>
      </c>
      <c r="E214" s="19" t="str">
        <f>INT([1]民放全局!AF51/60)&amp;"時間"&amp;MOD([1]民放全局!AF51,60)&amp;"分"</f>
        <v>301時間14分</v>
      </c>
      <c r="F214" s="33">
        <f>[1]民放全局!AD51</f>
        <v>0.10126341149116172</v>
      </c>
      <c r="G214" s="19" t="str">
        <f>INT([1]民放全局!D51/60)&amp;"時間"&amp;MOD([1]民放全局!D51,60)&amp;"分"</f>
        <v>8117時間47分</v>
      </c>
      <c r="H214" s="19" t="str">
        <f>INT([1]民放全局!AC51/60)&amp;"時間"&amp;MOD([1]民放全局!AC51,60)&amp;"分"</f>
        <v>346時間33分</v>
      </c>
      <c r="I214" s="34">
        <f>[1]民放全局!AB51</f>
        <v>4.2690225369405033E-2</v>
      </c>
    </row>
    <row r="215" spans="1:9" x14ac:dyDescent="0.2">
      <c r="A215" s="2"/>
      <c r="B215" s="22"/>
      <c r="C215" s="23"/>
      <c r="D215" s="24"/>
      <c r="E215" s="24"/>
      <c r="F215" s="35"/>
      <c r="G215" s="24"/>
      <c r="H215" s="24"/>
      <c r="I215" s="36"/>
    </row>
    <row r="216" spans="1:9" x14ac:dyDescent="0.2">
      <c r="A216" s="2"/>
      <c r="B216" s="27" t="s">
        <v>174</v>
      </c>
      <c r="C216" s="28"/>
      <c r="D216" s="29" t="str">
        <f>INT(SUM([1]民放全局!AE76,[1]民放全局!AE99,[1]民放全局!AE120,[1]民放全局!AE52)/60)&amp;"時間"&amp;MOD(SUM([1]民放全局!AE76,[1]民放全局!AE99,[1]民放全局!AE120,[1]民放全局!AE52),60)&amp;"分"</f>
        <v>10343時間37分</v>
      </c>
      <c r="E216" s="29" t="str">
        <f>INT(SUM([1]民放全局!AF76,[1]民放全局!AF99,[1]民放全局!AF120,[1]民放全局!AF52)/60)&amp;"時間"&amp;MOD(SUM([1]民放全局!AF76,[1]民放全局!AF99,[1]民放全局!AF120,[1]民放全局!AF52),60)&amp;"分"</f>
        <v>665時間4分</v>
      </c>
      <c r="F216" s="37">
        <f>SUM([1]民放全局!AF76,[1]民放全局!AF99,[1]民放全局!AF120,[1]民放全局!AF52)/SUM([1]民放全局!AE76,[1]民放全局!AE99,[1]民放全局!AE120,[1]民放全局!AE52)</f>
        <v>6.4297304134433964E-2</v>
      </c>
      <c r="G216" s="29" t="str">
        <f>INT(SUM([1]民放全局!D76,[1]民放全局!D99,[1]民放全局!D120,[1]民放全局!D52)/60)&amp;"時間"&amp;MOD(SUM([1]民放全局!D76,[1]民放全局!D99,[1]民放全局!D120,[1]民放全局!D52),60)&amp;"分"</f>
        <v>33914時間8分</v>
      </c>
      <c r="H216" s="29" t="str">
        <f>INT(SUM([1]民放全局!AC76,[1]民放全局!AC99,[1]民放全局!AC120,[1]民放全局!AC52)/60)&amp;"時間"&amp;MOD(SUM([1]民放全局!AC76,[1]民放全局!AC99,[1]民放全局!AC120,[1]民放全局!AC52),60)&amp;"分"</f>
        <v>693時間58分</v>
      </c>
      <c r="I216" s="38">
        <f>SUM([1]民放全局!AC76,[1]民放全局!AC99,[1]民放全局!AC120,[1]民放全局!AC52)/SUM([1]民放全局!D76,[1]民放全局!D99,[1]民放全局!D120,[1]民放全局!D52)</f>
        <v>2.0462462061048296E-2</v>
      </c>
    </row>
    <row r="217" spans="1:9" x14ac:dyDescent="0.2">
      <c r="A217" s="2"/>
      <c r="B217" s="22"/>
      <c r="C217" s="32" t="s">
        <v>175</v>
      </c>
      <c r="D217" s="19" t="str">
        <f>INT([1]民放全局!AE76/60)&amp;"時間"&amp;MOD([1]民放全局!AE76,60)&amp;"分"</f>
        <v>2395時間30分</v>
      </c>
      <c r="E217" s="19" t="str">
        <f>INT([1]民放全局!AF76/60)&amp;"時間"&amp;MOD([1]民放全局!AF76,60)&amp;"分"</f>
        <v>86時間0分</v>
      </c>
      <c r="F217" s="33">
        <f>[1]民放全局!AD76</f>
        <v>3.5900647046545608E-2</v>
      </c>
      <c r="G217" s="19" t="str">
        <f>INT([1]民放全局!D76/60)&amp;"時間"&amp;MOD([1]民放全局!D76,60)&amp;"分"</f>
        <v>8187時間3分</v>
      </c>
      <c r="H217" s="19" t="str">
        <f>INT([1]民放全局!AC76/60)&amp;"時間"&amp;MOD([1]民放全局!AC76,60)&amp;"分"</f>
        <v>86時間0分</v>
      </c>
      <c r="I217" s="34">
        <f>[1]民放全局!AB76</f>
        <v>1.0504394134639461E-2</v>
      </c>
    </row>
    <row r="218" spans="1:9" x14ac:dyDescent="0.2">
      <c r="A218" s="2"/>
      <c r="B218" s="22"/>
      <c r="C218" s="32" t="s">
        <v>176</v>
      </c>
      <c r="D218" s="19" t="str">
        <f>INT([1]民放全局!AE99/60)&amp;"時間"&amp;MOD([1]民放全局!AE99,60)&amp;"分"</f>
        <v>2889時間32分</v>
      </c>
      <c r="E218" s="19" t="str">
        <f>INT([1]民放全局!AF99/60)&amp;"時間"&amp;MOD([1]民放全局!AF99,60)&amp;"分"</f>
        <v>211時間48分</v>
      </c>
      <c r="F218" s="33">
        <f>[1]民放全局!AD99</f>
        <v>7.3299033292573201E-2</v>
      </c>
      <c r="G218" s="19" t="str">
        <f>INT([1]民放全局!D99/60)&amp;"時間"&amp;MOD([1]民放全局!D99,60)&amp;"分"</f>
        <v>8429時間20分</v>
      </c>
      <c r="H218" s="19" t="str">
        <f>INT([1]民放全局!AC99/60)&amp;"時間"&amp;MOD([1]民放全局!AC99,60)&amp;"分"</f>
        <v>213時間48分</v>
      </c>
      <c r="I218" s="34">
        <f>[1]民放全局!AB99</f>
        <v>2.536380892122746E-2</v>
      </c>
    </row>
    <row r="219" spans="1:9" x14ac:dyDescent="0.2">
      <c r="A219" s="2"/>
      <c r="B219" s="22"/>
      <c r="C219" s="32" t="s">
        <v>177</v>
      </c>
      <c r="D219" s="19" t="str">
        <f>INT([1]民放全局!AE120/60)&amp;"時間"&amp;MOD([1]民放全局!AE120,60)&amp;"分"</f>
        <v>3229時間23分</v>
      </c>
      <c r="E219" s="19" t="str">
        <f>INT([1]民放全局!AF120/60)&amp;"時間"&amp;MOD([1]民放全局!AF120,60)&amp;"分"</f>
        <v>256時間53分</v>
      </c>
      <c r="F219" s="33">
        <f>[1]民放全局!AD120</f>
        <v>7.9545630486728636E-2</v>
      </c>
      <c r="G219" s="19" t="str">
        <f>INT([1]民放全局!D120/60)&amp;"時間"&amp;MOD([1]民放全局!D120,60)&amp;"分"</f>
        <v>8542時間44分</v>
      </c>
      <c r="H219" s="19" t="str">
        <f>INT([1]民放全局!AC120/60)&amp;"時間"&amp;MOD([1]民放全局!AC120,60)&amp;"分"</f>
        <v>256時間53分</v>
      </c>
      <c r="I219" s="34">
        <f>[1]民放全局!AB120</f>
        <v>3.0070391209683082E-2</v>
      </c>
    </row>
    <row r="220" spans="1:9" x14ac:dyDescent="0.2">
      <c r="A220" s="2"/>
      <c r="B220" s="22"/>
      <c r="C220" s="32" t="s">
        <v>178</v>
      </c>
      <c r="D220" s="19" t="str">
        <f>INT([1]民放全局!AE52/60)&amp;"時間"&amp;MOD([1]民放全局!AE52,60)&amp;"分"</f>
        <v>1829時間12分</v>
      </c>
      <c r="E220" s="19" t="str">
        <f>INT([1]民放全局!AF52/60)&amp;"時間"&amp;MOD([1]民放全局!AF52,60)&amp;"分"</f>
        <v>110時間23分</v>
      </c>
      <c r="F220" s="33">
        <f>[1]民放全局!AD52</f>
        <v>6.0345141774181793E-2</v>
      </c>
      <c r="G220" s="19" t="str">
        <f>INT([1]民放全局!D52/60)&amp;"時間"&amp;MOD([1]民放全局!D52,60)&amp;"分"</f>
        <v>8755時間1分</v>
      </c>
      <c r="H220" s="19" t="str">
        <f>INT([1]民放全局!AC52/60)&amp;"時間"&amp;MOD([1]民放全局!AC52,60)&amp;"分"</f>
        <v>137時間17分</v>
      </c>
      <c r="I220" s="34">
        <f>[1]民放全局!AB52</f>
        <v>1.5680533636905317E-2</v>
      </c>
    </row>
    <row r="221" spans="1:9" x14ac:dyDescent="0.2">
      <c r="A221" s="2"/>
      <c r="B221" s="22"/>
      <c r="C221" s="23"/>
      <c r="D221" s="24"/>
      <c r="E221" s="24"/>
      <c r="F221" s="35"/>
      <c r="G221" s="24"/>
      <c r="H221" s="24"/>
      <c r="I221" s="36"/>
    </row>
    <row r="222" spans="1:9" x14ac:dyDescent="0.2">
      <c r="A222" s="2"/>
      <c r="B222" s="27" t="s">
        <v>179</v>
      </c>
      <c r="C222" s="28"/>
      <c r="D222" s="29" t="str">
        <f>INT(SUM([1]民放全局!AE77,[1]民放全局!AE100,[1]民放全局!AE121)/60)&amp;"時間"&amp;MOD(SUM([1]民放全局!AE77,[1]民放全局!AE100,[1]民放全局!AE121),60)&amp;"分"</f>
        <v>17887時間50分</v>
      </c>
      <c r="E222" s="29" t="str">
        <f>INT(SUM([1]民放全局!AF77,[1]民放全局!AF100,[1]民放全局!AF121)/60)&amp;"時間"&amp;MOD(SUM([1]民放全局!AF77,[1]民放全局!AF100,[1]民放全局!AF121),60)&amp;"分"</f>
        <v>620時間35分</v>
      </c>
      <c r="F222" s="37">
        <f>SUM([1]民放全局!AF77,[1]民放全局!AF100,[1]民放全局!AF121)/SUM([1]民放全局!AE77,[1]民放全局!AE100,[1]民放全局!AE121)</f>
        <v>3.4693040893717331E-2</v>
      </c>
      <c r="G222" s="29" t="str">
        <f>INT(SUM([1]民放全局!D77,[1]民放全局!D100,[1]民放全局!D121)/60)&amp;"時間"&amp;MOD(SUM([1]民放全局!D77,[1]民放全局!D100,[1]民放全局!D121),60)&amp;"分"</f>
        <v>25612時間49分</v>
      </c>
      <c r="H222" s="29" t="str">
        <f>INT(SUM([1]民放全局!AC77,[1]民放全局!AC100,[1]民放全局!AC121)/60)&amp;"時間"&amp;MOD(SUM([1]民放全局!AC77,[1]民放全局!AC100,[1]民放全局!AC121),60)&amp;"分"</f>
        <v>649時間5分</v>
      </c>
      <c r="I222" s="38">
        <f>SUM([1]民放全局!AC77,[1]民放全局!AC100,[1]民放全局!AC121)/SUM([1]民放全局!D77,[1]民放全局!D100,[1]民放全局!D121)</f>
        <v>2.5342130144478447E-2</v>
      </c>
    </row>
    <row r="223" spans="1:9" x14ac:dyDescent="0.2">
      <c r="A223" s="2"/>
      <c r="B223" s="22"/>
      <c r="C223" s="43" t="s">
        <v>180</v>
      </c>
      <c r="D223" s="19" t="str">
        <f>INT([1]民放全局!AE77/60)&amp;"時間"&amp;MOD([1]民放全局!AE77,60)&amp;"分"</f>
        <v>6075時間57分</v>
      </c>
      <c r="E223" s="19" t="str">
        <f>INT([1]民放全局!AF77/60)&amp;"時間"&amp;MOD([1]民放全局!AF77,60)&amp;"分"</f>
        <v>110時間59分</v>
      </c>
      <c r="F223" s="33">
        <f>[1]民放全局!AD77</f>
        <v>1.8266005041735586E-2</v>
      </c>
      <c r="G223" s="19" t="str">
        <f>INT([1]民放全局!D77/60)&amp;"時間"&amp;MOD([1]民放全局!D77,60)&amp;"分"</f>
        <v>8505時間58分</v>
      </c>
      <c r="H223" s="19" t="str">
        <f>INT([1]民放全局!AC77/60)&amp;"時間"&amp;MOD([1]民放全局!AC77,60)&amp;"分"</f>
        <v>135時間29分</v>
      </c>
      <c r="I223" s="34">
        <f>[1]民放全局!AB77</f>
        <v>1.592803483045235E-2</v>
      </c>
    </row>
    <row r="224" spans="1:9" x14ac:dyDescent="0.2">
      <c r="A224" s="2"/>
      <c r="B224" s="22"/>
      <c r="C224" s="32" t="s">
        <v>181</v>
      </c>
      <c r="D224" s="19" t="str">
        <f>INT([1]民放全局!AE100/60)&amp;"時間"&amp;MOD([1]民放全局!AE100,60)&amp;"分"</f>
        <v>5931時間9分</v>
      </c>
      <c r="E224" s="19" t="str">
        <f>INT([1]民放全局!AF100/60)&amp;"時間"&amp;MOD([1]民放全局!AF100,60)&amp;"分"</f>
        <v>210時間58分</v>
      </c>
      <c r="F224" s="33">
        <f>[1]民放全局!AD100</f>
        <v>3.5569268466767265E-2</v>
      </c>
      <c r="G224" s="19" t="str">
        <f>INT([1]民放全局!D100/60)&amp;"時間"&amp;MOD([1]民放全局!D100,60)&amp;"分"</f>
        <v>8648時間31分</v>
      </c>
      <c r="H224" s="19" t="str">
        <f>INT([1]民放全局!AC100/60)&amp;"時間"&amp;MOD([1]民放全局!AC100,60)&amp;"分"</f>
        <v>212時間58分</v>
      </c>
      <c r="I224" s="34">
        <f>[1]民放全局!AB100</f>
        <v>2.4624646615700959E-2</v>
      </c>
    </row>
    <row r="225" spans="1:9" ht="15" thickBot="1" x14ac:dyDescent="0.25">
      <c r="A225" s="2"/>
      <c r="B225" s="46"/>
      <c r="C225" s="47" t="s">
        <v>182</v>
      </c>
      <c r="D225" s="48" t="str">
        <f>INT([1]民放全局!AE121/60)&amp;"時間"&amp;MOD([1]民放全局!AE121,60)&amp;"分"</f>
        <v>5880時間44分</v>
      </c>
      <c r="E225" s="48" t="str">
        <f>INT([1]民放全局!AF121/60)&amp;"時間"&amp;MOD([1]民放全局!AF121,60)&amp;"分"</f>
        <v>298時間38分</v>
      </c>
      <c r="F225" s="49">
        <f>[1]民放全局!AD121</f>
        <v>5.0781648547233341E-2</v>
      </c>
      <c r="G225" s="48" t="str">
        <f>INT([1]民放全局!D121/60)&amp;"時間"&amp;MOD([1]民放全局!D121,60)&amp;"分"</f>
        <v>8458時間20分</v>
      </c>
      <c r="H225" s="48" t="str">
        <f>INT([1]民放全局!AC121/60)&amp;"時間"&amp;MOD([1]民放全局!AC121,60)&amp;"分"</f>
        <v>300時間38分</v>
      </c>
      <c r="I225" s="50">
        <f>[1]民放全局!AB121</f>
        <v>3.554285714285714E-2</v>
      </c>
    </row>
    <row r="226" spans="1:9" x14ac:dyDescent="0.2">
      <c r="C226" s="51"/>
    </row>
    <row r="227" spans="1:9" x14ac:dyDescent="0.2">
      <c r="C227" s="52"/>
    </row>
    <row r="228" spans="1:9" x14ac:dyDescent="0.2">
      <c r="C228" s="53"/>
    </row>
  </sheetData>
  <mergeCells count="50">
    <mergeCell ref="B216:C216"/>
    <mergeCell ref="B222:C222"/>
    <mergeCell ref="B185:C185"/>
    <mergeCell ref="B192:C192"/>
    <mergeCell ref="B195:C195"/>
    <mergeCell ref="B201:C201"/>
    <mergeCell ref="B207:C207"/>
    <mergeCell ref="B212:C212"/>
    <mergeCell ref="B153:C153"/>
    <mergeCell ref="B160:C160"/>
    <mergeCell ref="B166:C166"/>
    <mergeCell ref="B171:C171"/>
    <mergeCell ref="B174:C174"/>
    <mergeCell ref="B180:C180"/>
    <mergeCell ref="B133:C133"/>
    <mergeCell ref="B136:C136"/>
    <mergeCell ref="B139:C139"/>
    <mergeCell ref="B142:C142"/>
    <mergeCell ref="B145:C145"/>
    <mergeCell ref="B148:C148"/>
    <mergeCell ref="B109:C109"/>
    <mergeCell ref="B115:C115"/>
    <mergeCell ref="B118:C118"/>
    <mergeCell ref="B121:C121"/>
    <mergeCell ref="B124:C124"/>
    <mergeCell ref="B130:C130"/>
    <mergeCell ref="B78:C78"/>
    <mergeCell ref="B83:C83"/>
    <mergeCell ref="B89:C89"/>
    <mergeCell ref="B93:C93"/>
    <mergeCell ref="B97:C97"/>
    <mergeCell ref="B103:C103"/>
    <mergeCell ref="B57:C57"/>
    <mergeCell ref="B60:C60"/>
    <mergeCell ref="B63:C63"/>
    <mergeCell ref="B66:C66"/>
    <mergeCell ref="B69:C69"/>
    <mergeCell ref="B72:C72"/>
    <mergeCell ref="B24:C24"/>
    <mergeCell ref="B30:C30"/>
    <mergeCell ref="B35:C35"/>
    <mergeCell ref="B41:C41"/>
    <mergeCell ref="B47:C47"/>
    <mergeCell ref="B54:C54"/>
    <mergeCell ref="B2:C2"/>
    <mergeCell ref="B3:C3"/>
    <mergeCell ref="B4:C4"/>
    <mergeCell ref="B6:C6"/>
    <mergeCell ref="B13:C13"/>
    <mergeCell ref="B18:C18"/>
  </mergeCells>
  <phoneticPr fontId="3"/>
  <printOptions horizontalCentered="1"/>
  <pageMargins left="0.78740157480314965" right="0.59055118110236227" top="0.82677165354330717" bottom="0.59055118110236227" header="0.59055118110236227" footer="0.31496062992125984"/>
  <pageSetup paperSize="9" scale="74" fitToHeight="0" orientation="portrait" r:id="rId1"/>
  <headerFooter>
    <oddHeader>&amp;L&amp;14各放送事業者における解説放送実績&amp;R&amp;14（別表３）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解説 （県数値あり）</vt:lpstr>
      <vt:lpstr>'解説 （県数値あり）'!Print_Area</vt:lpstr>
      <vt:lpstr>'解説 （県数値あり）'!Print_Titles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dcterms:created xsi:type="dcterms:W3CDTF">2016-11-17T09:34:56Z</dcterms:created>
  <dcterms:modified xsi:type="dcterms:W3CDTF">2016-11-17T09:35:39Z</dcterms:modified>
</cp:coreProperties>
</file>