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8" yWindow="324" windowWidth="17928" windowHeight="6816"/>
  </bookViews>
  <sheets>
    <sheet name="手話 （県数値あり）" sheetId="1" r:id="rId1"/>
  </sheets>
  <externalReferences>
    <externalReference r:id="rId2"/>
  </externalReferences>
  <definedNames>
    <definedName name="_xlnm.Print_Area" localSheetId="0">'手話 （県数値あり）'!$B$2:$F$225</definedName>
    <definedName name="_xlnm.Print_Titles" localSheetId="0">'手話 （県数値あり）'!$2:$2</definedName>
  </definedNames>
  <calcPr calcId="145621"/>
</workbook>
</file>

<file path=xl/calcChain.xml><?xml version="1.0" encoding="utf-8"?>
<calcChain xmlns="http://schemas.openxmlformats.org/spreadsheetml/2006/main">
  <c r="F225" i="1" l="1"/>
  <c r="E225" i="1"/>
  <c r="D225" i="1"/>
  <c r="F224" i="1"/>
  <c r="E224" i="1"/>
  <c r="D224" i="1"/>
  <c r="F223" i="1"/>
  <c r="E223" i="1"/>
  <c r="D223" i="1"/>
  <c r="F222" i="1"/>
  <c r="E222" i="1"/>
  <c r="D222" i="1"/>
  <c r="F220" i="1"/>
  <c r="E220" i="1"/>
  <c r="D220" i="1"/>
  <c r="F219" i="1"/>
  <c r="E219" i="1"/>
  <c r="D219" i="1"/>
  <c r="F218" i="1"/>
  <c r="E218" i="1"/>
  <c r="D218" i="1"/>
  <c r="F217" i="1"/>
  <c r="E217" i="1"/>
  <c r="D217" i="1"/>
  <c r="F216" i="1"/>
  <c r="E216" i="1"/>
  <c r="D216" i="1"/>
  <c r="F214" i="1"/>
  <c r="E214" i="1"/>
  <c r="D214" i="1"/>
  <c r="F213" i="1"/>
  <c r="E213" i="1"/>
  <c r="D213" i="1"/>
  <c r="F212" i="1"/>
  <c r="E212" i="1"/>
  <c r="D212" i="1"/>
  <c r="F210" i="1"/>
  <c r="E210" i="1"/>
  <c r="D210" i="1"/>
  <c r="F209" i="1"/>
  <c r="E209" i="1"/>
  <c r="D209" i="1"/>
  <c r="F208" i="1"/>
  <c r="E208" i="1"/>
  <c r="D208" i="1"/>
  <c r="F207" i="1"/>
  <c r="E207" i="1"/>
  <c r="D207" i="1"/>
  <c r="F205" i="1"/>
  <c r="E205" i="1"/>
  <c r="D205" i="1"/>
  <c r="F204" i="1"/>
  <c r="E204" i="1"/>
  <c r="D204" i="1"/>
  <c r="F203" i="1"/>
  <c r="E203" i="1"/>
  <c r="D203" i="1"/>
  <c r="F202" i="1"/>
  <c r="E202" i="1"/>
  <c r="D202" i="1"/>
  <c r="F201" i="1"/>
  <c r="E201" i="1"/>
  <c r="D201" i="1"/>
  <c r="F199" i="1"/>
  <c r="E199" i="1"/>
  <c r="D199" i="1"/>
  <c r="F198" i="1"/>
  <c r="E198" i="1"/>
  <c r="D198" i="1"/>
  <c r="F197" i="1"/>
  <c r="E197" i="1"/>
  <c r="D197" i="1"/>
  <c r="F196" i="1"/>
  <c r="E196" i="1"/>
  <c r="D196" i="1"/>
  <c r="F195" i="1"/>
  <c r="E195" i="1"/>
  <c r="D195" i="1"/>
  <c r="F193" i="1"/>
  <c r="E193" i="1"/>
  <c r="D193" i="1"/>
  <c r="F190" i="1"/>
  <c r="E190" i="1"/>
  <c r="D190" i="1"/>
  <c r="F189" i="1"/>
  <c r="E189" i="1"/>
  <c r="D189" i="1"/>
  <c r="F188" i="1"/>
  <c r="E188" i="1"/>
  <c r="D188" i="1"/>
  <c r="F187" i="1"/>
  <c r="E187" i="1"/>
  <c r="D187" i="1"/>
  <c r="F186" i="1"/>
  <c r="E186" i="1"/>
  <c r="D186" i="1"/>
  <c r="F185" i="1"/>
  <c r="E185" i="1"/>
  <c r="D185" i="1"/>
  <c r="F183" i="1"/>
  <c r="E183" i="1"/>
  <c r="D183" i="1"/>
  <c r="F182" i="1"/>
  <c r="E182" i="1"/>
  <c r="D182" i="1"/>
  <c r="F181" i="1"/>
  <c r="E181" i="1"/>
  <c r="D181" i="1"/>
  <c r="F180" i="1"/>
  <c r="E180" i="1"/>
  <c r="D180" i="1"/>
  <c r="F178" i="1"/>
  <c r="E178" i="1"/>
  <c r="D178" i="1"/>
  <c r="F177" i="1"/>
  <c r="E177" i="1"/>
  <c r="D177" i="1"/>
  <c r="F176" i="1"/>
  <c r="E176" i="1"/>
  <c r="D176" i="1"/>
  <c r="F175" i="1"/>
  <c r="E175" i="1"/>
  <c r="D175" i="1"/>
  <c r="F174" i="1"/>
  <c r="E174" i="1"/>
  <c r="D174" i="1"/>
  <c r="F172" i="1"/>
  <c r="E172" i="1"/>
  <c r="D172" i="1"/>
  <c r="F169" i="1"/>
  <c r="E169" i="1"/>
  <c r="D169" i="1"/>
  <c r="F168" i="1"/>
  <c r="E168" i="1"/>
  <c r="D168" i="1"/>
  <c r="F167" i="1"/>
  <c r="E167" i="1"/>
  <c r="D167" i="1"/>
  <c r="F166" i="1"/>
  <c r="E166" i="1"/>
  <c r="D166" i="1"/>
  <c r="F164" i="1"/>
  <c r="E164" i="1"/>
  <c r="D164" i="1"/>
  <c r="F163" i="1"/>
  <c r="E163" i="1"/>
  <c r="D163" i="1"/>
  <c r="F162" i="1"/>
  <c r="E162" i="1"/>
  <c r="D162" i="1"/>
  <c r="F161" i="1"/>
  <c r="E161" i="1"/>
  <c r="D161" i="1"/>
  <c r="F160" i="1"/>
  <c r="E160" i="1"/>
  <c r="D160" i="1"/>
  <c r="F158" i="1"/>
  <c r="E158" i="1"/>
  <c r="D158" i="1"/>
  <c r="F157" i="1"/>
  <c r="E157" i="1"/>
  <c r="D157" i="1"/>
  <c r="F156" i="1"/>
  <c r="E156" i="1"/>
  <c r="D156" i="1"/>
  <c r="F155" i="1"/>
  <c r="E155" i="1"/>
  <c r="D155" i="1"/>
  <c r="F154" i="1"/>
  <c r="E154" i="1"/>
  <c r="D154" i="1"/>
  <c r="F153" i="1"/>
  <c r="E153" i="1"/>
  <c r="D153" i="1"/>
  <c r="F151" i="1"/>
  <c r="E151" i="1"/>
  <c r="D151" i="1"/>
  <c r="F150" i="1"/>
  <c r="E150" i="1"/>
  <c r="D150" i="1"/>
  <c r="F149" i="1"/>
  <c r="E149" i="1"/>
  <c r="D149" i="1"/>
  <c r="F148" i="1"/>
  <c r="E148" i="1"/>
  <c r="D148" i="1"/>
  <c r="F146" i="1"/>
  <c r="E146" i="1"/>
  <c r="D146" i="1"/>
  <c r="F143" i="1"/>
  <c r="E143" i="1"/>
  <c r="D143" i="1"/>
  <c r="F140" i="1"/>
  <c r="E140" i="1"/>
  <c r="D140" i="1"/>
  <c r="F137" i="1"/>
  <c r="E137" i="1"/>
  <c r="D137" i="1"/>
  <c r="F134" i="1"/>
  <c r="E134" i="1"/>
  <c r="D134" i="1"/>
  <c r="F131" i="1"/>
  <c r="E131" i="1"/>
  <c r="D131" i="1"/>
  <c r="F128" i="1"/>
  <c r="E128" i="1"/>
  <c r="D128" i="1"/>
  <c r="F127" i="1"/>
  <c r="E127" i="1"/>
  <c r="D127" i="1"/>
  <c r="F126" i="1"/>
  <c r="E126" i="1"/>
  <c r="D126" i="1"/>
  <c r="F125" i="1"/>
  <c r="E125" i="1"/>
  <c r="D125" i="1"/>
  <c r="F124" i="1"/>
  <c r="E124" i="1"/>
  <c r="D124" i="1"/>
  <c r="F122" i="1"/>
  <c r="E122" i="1"/>
  <c r="D122" i="1"/>
  <c r="F119" i="1"/>
  <c r="E119" i="1"/>
  <c r="D119" i="1"/>
  <c r="F116" i="1"/>
  <c r="E116" i="1"/>
  <c r="D116" i="1"/>
  <c r="F113" i="1"/>
  <c r="E113" i="1"/>
  <c r="D113" i="1"/>
  <c r="F112" i="1"/>
  <c r="E112" i="1"/>
  <c r="D112" i="1"/>
  <c r="F111" i="1"/>
  <c r="E111" i="1"/>
  <c r="D111" i="1"/>
  <c r="F110" i="1"/>
  <c r="E110" i="1"/>
  <c r="D110" i="1"/>
  <c r="F109" i="1"/>
  <c r="E109" i="1"/>
  <c r="D109" i="1"/>
  <c r="F107" i="1"/>
  <c r="E107" i="1"/>
  <c r="D107" i="1"/>
  <c r="F106" i="1"/>
  <c r="E106" i="1"/>
  <c r="D106" i="1"/>
  <c r="F105" i="1"/>
  <c r="E105" i="1"/>
  <c r="D105" i="1"/>
  <c r="F104" i="1"/>
  <c r="E104" i="1"/>
  <c r="D104" i="1"/>
  <c r="F103" i="1"/>
  <c r="E103" i="1"/>
  <c r="D103" i="1"/>
  <c r="F101" i="1"/>
  <c r="E101" i="1"/>
  <c r="D101" i="1"/>
  <c r="F100" i="1"/>
  <c r="E100" i="1"/>
  <c r="D100" i="1"/>
  <c r="F99" i="1"/>
  <c r="E99" i="1"/>
  <c r="D99" i="1"/>
  <c r="F98" i="1"/>
  <c r="E98" i="1"/>
  <c r="D98" i="1"/>
  <c r="F97" i="1"/>
  <c r="E97" i="1"/>
  <c r="D97" i="1"/>
  <c r="F95" i="1"/>
  <c r="E95" i="1"/>
  <c r="D95" i="1"/>
  <c r="F94" i="1"/>
  <c r="E94" i="1"/>
  <c r="D94" i="1"/>
  <c r="F93" i="1"/>
  <c r="E93" i="1"/>
  <c r="D93" i="1"/>
  <c r="F91" i="1"/>
  <c r="E91" i="1"/>
  <c r="D91" i="1"/>
  <c r="F90" i="1"/>
  <c r="E90" i="1"/>
  <c r="D90" i="1"/>
  <c r="F89" i="1"/>
  <c r="E89" i="1"/>
  <c r="D89" i="1"/>
  <c r="F87" i="1"/>
  <c r="E87" i="1"/>
  <c r="D87" i="1"/>
  <c r="F86" i="1"/>
  <c r="E86" i="1"/>
  <c r="D86" i="1"/>
  <c r="F85" i="1"/>
  <c r="E85" i="1"/>
  <c r="D85" i="1"/>
  <c r="F84" i="1"/>
  <c r="E84" i="1"/>
  <c r="D84" i="1"/>
  <c r="F83" i="1"/>
  <c r="E83" i="1"/>
  <c r="D83" i="1"/>
  <c r="F81" i="1"/>
  <c r="E81" i="1"/>
  <c r="D81" i="1"/>
  <c r="F80" i="1"/>
  <c r="E80" i="1"/>
  <c r="D80" i="1"/>
  <c r="F79" i="1"/>
  <c r="E79" i="1"/>
  <c r="D79" i="1"/>
  <c r="F78" i="1"/>
  <c r="E78" i="1"/>
  <c r="D78" i="1"/>
  <c r="F76" i="1"/>
  <c r="E76" i="1"/>
  <c r="D76" i="1"/>
  <c r="F75" i="1"/>
  <c r="E75" i="1"/>
  <c r="D75" i="1"/>
  <c r="F74" i="1"/>
  <c r="E74" i="1"/>
  <c r="D74" i="1"/>
  <c r="F73" i="1"/>
  <c r="E73" i="1"/>
  <c r="D73" i="1"/>
  <c r="F72" i="1"/>
  <c r="E72" i="1"/>
  <c r="D72" i="1"/>
  <c r="F70" i="1"/>
  <c r="E70" i="1"/>
  <c r="D70" i="1"/>
  <c r="F67" i="1"/>
  <c r="E67" i="1"/>
  <c r="D67" i="1"/>
  <c r="F64" i="1"/>
  <c r="E64" i="1"/>
  <c r="D64" i="1"/>
  <c r="F61" i="1"/>
  <c r="E61" i="1"/>
  <c r="D61" i="1"/>
  <c r="F58" i="1"/>
  <c r="E58" i="1"/>
  <c r="D58" i="1"/>
  <c r="F55" i="1"/>
  <c r="E55" i="1"/>
  <c r="D55" i="1"/>
  <c r="F52" i="1"/>
  <c r="E52" i="1"/>
  <c r="D52" i="1"/>
  <c r="F51" i="1"/>
  <c r="E51" i="1"/>
  <c r="D51" i="1"/>
  <c r="F50" i="1"/>
  <c r="E50" i="1"/>
  <c r="D50" i="1"/>
  <c r="F49" i="1"/>
  <c r="E49" i="1"/>
  <c r="D49" i="1"/>
  <c r="F48" i="1"/>
  <c r="E48" i="1"/>
  <c r="D48" i="1"/>
  <c r="F47" i="1"/>
  <c r="E47" i="1"/>
  <c r="D47" i="1"/>
  <c r="F45" i="1"/>
  <c r="E45" i="1"/>
  <c r="D45" i="1"/>
  <c r="F44" i="1"/>
  <c r="E44" i="1"/>
  <c r="D44" i="1"/>
  <c r="F43" i="1"/>
  <c r="E43" i="1"/>
  <c r="D43" i="1"/>
  <c r="F42" i="1"/>
  <c r="E42" i="1"/>
  <c r="D42" i="1"/>
  <c r="F41" i="1"/>
  <c r="E41" i="1"/>
  <c r="D41" i="1"/>
  <c r="F39" i="1"/>
  <c r="E39" i="1"/>
  <c r="D39" i="1"/>
  <c r="F38" i="1"/>
  <c r="E38" i="1"/>
  <c r="D38" i="1"/>
  <c r="F37" i="1"/>
  <c r="E37" i="1"/>
  <c r="D37" i="1"/>
  <c r="F36" i="1"/>
  <c r="E36" i="1"/>
  <c r="D36" i="1"/>
  <c r="F35" i="1"/>
  <c r="E35" i="1"/>
  <c r="D35" i="1"/>
  <c r="F33" i="1"/>
  <c r="E33" i="1"/>
  <c r="D33" i="1"/>
  <c r="F32" i="1"/>
  <c r="E32" i="1"/>
  <c r="D32" i="1"/>
  <c r="F31" i="1"/>
  <c r="E31" i="1"/>
  <c r="D31" i="1"/>
  <c r="F30" i="1"/>
  <c r="E30" i="1"/>
  <c r="D30" i="1"/>
  <c r="F28" i="1"/>
  <c r="E28" i="1"/>
  <c r="D28" i="1"/>
  <c r="F27" i="1"/>
  <c r="E27" i="1"/>
  <c r="D27" i="1"/>
  <c r="F26" i="1"/>
  <c r="E26" i="1"/>
  <c r="D26" i="1"/>
  <c r="F25" i="1"/>
  <c r="E25" i="1"/>
  <c r="D25" i="1"/>
  <c r="F24" i="1"/>
  <c r="E24" i="1"/>
  <c r="D24" i="1"/>
  <c r="F22" i="1"/>
  <c r="E22" i="1"/>
  <c r="D22" i="1"/>
  <c r="F21" i="1"/>
  <c r="E21" i="1"/>
  <c r="D21" i="1"/>
  <c r="F20" i="1"/>
  <c r="E20" i="1"/>
  <c r="D20" i="1"/>
  <c r="F19" i="1"/>
  <c r="E19" i="1"/>
  <c r="D19" i="1"/>
  <c r="F18" i="1"/>
  <c r="E18" i="1"/>
  <c r="D18" i="1"/>
  <c r="F16" i="1"/>
  <c r="E16" i="1"/>
  <c r="D16" i="1"/>
  <c r="F15" i="1"/>
  <c r="E15" i="1"/>
  <c r="D15" i="1"/>
  <c r="F14" i="1"/>
  <c r="E14" i="1"/>
  <c r="D14" i="1"/>
  <c r="F13" i="1"/>
  <c r="E13" i="1"/>
  <c r="D13" i="1"/>
  <c r="F11" i="1"/>
  <c r="E11" i="1"/>
  <c r="D11" i="1"/>
  <c r="F10" i="1"/>
  <c r="E10" i="1"/>
  <c r="D10" i="1"/>
  <c r="F9" i="1"/>
  <c r="E9" i="1"/>
  <c r="D9" i="1"/>
  <c r="F8" i="1"/>
  <c r="E8" i="1"/>
  <c r="D8" i="1"/>
  <c r="F7" i="1"/>
  <c r="E7" i="1"/>
  <c r="D7" i="1"/>
  <c r="F6" i="1"/>
  <c r="E6" i="1"/>
  <c r="D6" i="1"/>
  <c r="F4" i="1"/>
  <c r="E4" i="1"/>
  <c r="D4" i="1"/>
  <c r="F3" i="1"/>
  <c r="E3" i="1"/>
  <c r="D3" i="1"/>
</calcChain>
</file>

<file path=xl/sharedStrings.xml><?xml version="1.0" encoding="utf-8"?>
<sst xmlns="http://schemas.openxmlformats.org/spreadsheetml/2006/main" count="180" uniqueCount="180">
  <si>
    <t>事業者名</t>
    <phoneticPr fontId="4"/>
  </si>
  <si>
    <t>総放送時間</t>
    <rPh sb="0" eb="5">
      <t>ソウホウソウジカン</t>
    </rPh>
    <phoneticPr fontId="5"/>
  </si>
  <si>
    <t>手話放送時間</t>
    <rPh sb="0" eb="2">
      <t>シュワ</t>
    </rPh>
    <rPh sb="2" eb="4">
      <t>ホウソウ</t>
    </rPh>
    <rPh sb="4" eb="6">
      <t>ジカン</t>
    </rPh>
    <phoneticPr fontId="4"/>
  </si>
  <si>
    <t>総放送時間に占める手話放送時間の割合</t>
    <rPh sb="9" eb="11">
      <t>シュワ</t>
    </rPh>
    <phoneticPr fontId="4"/>
  </si>
  <si>
    <t>日本放送協会（総合）</t>
  </si>
  <si>
    <t>日本放送協会（教育）</t>
  </si>
  <si>
    <t>北海道</t>
    <rPh sb="0" eb="3">
      <t>ホッカイドウ</t>
    </rPh>
    <phoneticPr fontId="5"/>
  </si>
  <si>
    <t>北海道放送(株)</t>
  </si>
  <si>
    <t>札幌テレビ放送(株)</t>
  </si>
  <si>
    <t>北海道テレビ放送(株)</t>
  </si>
  <si>
    <t>北海道文化放送(株)</t>
  </si>
  <si>
    <t>(株)テレビ北海道</t>
  </si>
  <si>
    <t>青森県</t>
    <rPh sb="0" eb="3">
      <t>アオモリケン</t>
    </rPh>
    <phoneticPr fontId="5"/>
  </si>
  <si>
    <t>青森放送(株)</t>
    <phoneticPr fontId="5"/>
  </si>
  <si>
    <t>(株)青森テレビ</t>
  </si>
  <si>
    <t>青森朝日放送(株)</t>
    <phoneticPr fontId="5"/>
  </si>
  <si>
    <t>岩手県</t>
    <rPh sb="0" eb="3">
      <t>イワテケン</t>
    </rPh>
    <phoneticPr fontId="5"/>
  </si>
  <si>
    <t>(株)アイビーシー岩手放送</t>
  </si>
  <si>
    <t>(株)テレビ岩手</t>
  </si>
  <si>
    <t>(株)岩手めんこいテレビ</t>
  </si>
  <si>
    <t>(株)岩手朝日テレビ</t>
  </si>
  <si>
    <t>宮城県</t>
    <rPh sb="0" eb="3">
      <t>ミヤギケン</t>
    </rPh>
    <phoneticPr fontId="5"/>
  </si>
  <si>
    <t>東北放送(株)</t>
  </si>
  <si>
    <t>(株)仙台放送</t>
  </si>
  <si>
    <t>(株)宮城テレビ放送</t>
  </si>
  <si>
    <t>(株)東日本放送</t>
  </si>
  <si>
    <t>秋田県</t>
    <rPh sb="0" eb="3">
      <t>アキタケン</t>
    </rPh>
    <phoneticPr fontId="5"/>
  </si>
  <si>
    <t>(株)秋田放送</t>
  </si>
  <si>
    <t>秋田テレビ(株)</t>
  </si>
  <si>
    <t>秋田朝日放送(株)</t>
  </si>
  <si>
    <t>山形県</t>
    <rPh sb="0" eb="3">
      <t>ヤマガタケン</t>
    </rPh>
    <phoneticPr fontId="5"/>
  </si>
  <si>
    <t>山形放送(株)</t>
  </si>
  <si>
    <t>(株)山形テレビ</t>
  </si>
  <si>
    <t>(株)テレビユー山形</t>
  </si>
  <si>
    <t>(株)さくらんぼテレビジョン</t>
  </si>
  <si>
    <t>福島県</t>
    <rPh sb="0" eb="3">
      <t>フクシマケン</t>
    </rPh>
    <phoneticPr fontId="5"/>
  </si>
  <si>
    <t>福島テレビ(株)</t>
  </si>
  <si>
    <t>(株)福島中央テレビ</t>
  </si>
  <si>
    <t>(株)福島放送</t>
  </si>
  <si>
    <t>(株)テレビユー福島</t>
  </si>
  <si>
    <t>関東広域圏</t>
    <rPh sb="0" eb="2">
      <t>カントウ</t>
    </rPh>
    <rPh sb="2" eb="4">
      <t>コウイキ</t>
    </rPh>
    <rPh sb="4" eb="5">
      <t>ケン</t>
    </rPh>
    <phoneticPr fontId="5"/>
  </si>
  <si>
    <t>日本テレビ放送網(株)</t>
  </si>
  <si>
    <t>(株)ＴＢＳテレビ</t>
  </si>
  <si>
    <t>(株)テレビ朝日</t>
  </si>
  <si>
    <t>(株)フジテレビジョン</t>
  </si>
  <si>
    <t>(株)テレビ東京</t>
  </si>
  <si>
    <t>栃木県</t>
    <rPh sb="0" eb="3">
      <t>トチギケン</t>
    </rPh>
    <phoneticPr fontId="5"/>
  </si>
  <si>
    <t>(株)とちぎテレビ</t>
    <phoneticPr fontId="5"/>
  </si>
  <si>
    <t>群馬県</t>
    <rPh sb="0" eb="3">
      <t>グンマケン</t>
    </rPh>
    <phoneticPr fontId="5"/>
  </si>
  <si>
    <t>群馬テレビ(株)</t>
    <rPh sb="0" eb="2">
      <t>グンマ</t>
    </rPh>
    <phoneticPr fontId="5"/>
  </si>
  <si>
    <t>埼玉県</t>
    <rPh sb="0" eb="3">
      <t>サイタマケン</t>
    </rPh>
    <phoneticPr fontId="5"/>
  </si>
  <si>
    <t>(株)テレビ埼玉</t>
    <rPh sb="6" eb="8">
      <t>サイタマ</t>
    </rPh>
    <phoneticPr fontId="5"/>
  </si>
  <si>
    <t>千葉県</t>
    <rPh sb="0" eb="2">
      <t>チバ</t>
    </rPh>
    <rPh sb="2" eb="3">
      <t>ケン</t>
    </rPh>
    <phoneticPr fontId="5"/>
  </si>
  <si>
    <t>千葉テレビ放送(株)</t>
    <rPh sb="0" eb="2">
      <t>チバ</t>
    </rPh>
    <rPh sb="5" eb="7">
      <t>ホウソウ</t>
    </rPh>
    <phoneticPr fontId="5"/>
  </si>
  <si>
    <t>東京都</t>
    <rPh sb="0" eb="3">
      <t>トウキョウト</t>
    </rPh>
    <phoneticPr fontId="5"/>
  </si>
  <si>
    <t>東京メトロポリタンテレビジョン(株)</t>
    <rPh sb="0" eb="2">
      <t>トウキョウ</t>
    </rPh>
    <phoneticPr fontId="5"/>
  </si>
  <si>
    <t>神奈川県</t>
    <rPh sb="0" eb="4">
      <t>カナガワケン</t>
    </rPh>
    <phoneticPr fontId="5"/>
  </si>
  <si>
    <t>(株)テレビ神奈川</t>
    <rPh sb="6" eb="9">
      <t>カナガワ</t>
    </rPh>
    <phoneticPr fontId="5"/>
  </si>
  <si>
    <t>新潟県</t>
    <rPh sb="0" eb="3">
      <t>ニイガタケン</t>
    </rPh>
    <phoneticPr fontId="5"/>
  </si>
  <si>
    <t>(株)新潟放送</t>
  </si>
  <si>
    <t>(株)新潟総合テレビ</t>
  </si>
  <si>
    <t>(株)テレビ新潟放送網</t>
  </si>
  <si>
    <t>(株)新潟テレビ２１</t>
  </si>
  <si>
    <t>富山県</t>
    <rPh sb="0" eb="3">
      <t>トヤマケン</t>
    </rPh>
    <phoneticPr fontId="5"/>
  </si>
  <si>
    <t>北日本放送(株)</t>
  </si>
  <si>
    <t>富山テレビ放送(株)</t>
  </si>
  <si>
    <t>(株)チューリップテレビ</t>
  </si>
  <si>
    <t>石川県</t>
    <rPh sb="0" eb="3">
      <t>イシカワケン</t>
    </rPh>
    <phoneticPr fontId="5"/>
  </si>
  <si>
    <t>北陸放送(株)</t>
  </si>
  <si>
    <t>石川テレビ放送(株)</t>
    <phoneticPr fontId="4"/>
  </si>
  <si>
    <t>(株)テレビ金沢</t>
  </si>
  <si>
    <t>北陸朝日放送(株)</t>
  </si>
  <si>
    <t>福井県</t>
    <rPh sb="0" eb="3">
      <t>フクイケン</t>
    </rPh>
    <phoneticPr fontId="5"/>
  </si>
  <si>
    <t>福井放送(株)</t>
  </si>
  <si>
    <t>福井テレビジョン放送(株)</t>
  </si>
  <si>
    <t>山梨県</t>
    <rPh sb="0" eb="3">
      <t>ヤマナシケン</t>
    </rPh>
    <phoneticPr fontId="5"/>
  </si>
  <si>
    <t>(株)山梨放送</t>
  </si>
  <si>
    <t>(株)テレビ山梨</t>
  </si>
  <si>
    <t>長野県</t>
    <rPh sb="0" eb="3">
      <t>ナガノケン</t>
    </rPh>
    <phoneticPr fontId="5"/>
  </si>
  <si>
    <t>信越放送(株)</t>
  </si>
  <si>
    <t>(株)長野放送</t>
  </si>
  <si>
    <t>(株)テレビ信州</t>
  </si>
  <si>
    <t>長野朝日放送(株)</t>
  </si>
  <si>
    <t>静岡県</t>
    <rPh sb="0" eb="3">
      <t>シズオカケン</t>
    </rPh>
    <phoneticPr fontId="5"/>
  </si>
  <si>
    <t>静岡放送(株)</t>
  </si>
  <si>
    <t>(株)テレビ静岡</t>
  </si>
  <si>
    <t>(株)静岡朝日テレビ</t>
  </si>
  <si>
    <t>(株)静岡第一テレビ</t>
  </si>
  <si>
    <t>中部広域圏</t>
    <rPh sb="0" eb="2">
      <t>チュウブ</t>
    </rPh>
    <rPh sb="2" eb="4">
      <t>コウイキ</t>
    </rPh>
    <rPh sb="4" eb="5">
      <t>ケン</t>
    </rPh>
    <phoneticPr fontId="5"/>
  </si>
  <si>
    <t>(株)ＣＢＣテレビ</t>
    <phoneticPr fontId="5"/>
  </si>
  <si>
    <t>東海テレビ放送(株)</t>
  </si>
  <si>
    <t>名古屋テレビ放送(株)</t>
  </si>
  <si>
    <t>中京テレビ放送(株)</t>
  </si>
  <si>
    <t>岐阜県</t>
    <rPh sb="0" eb="3">
      <t>ギフケン</t>
    </rPh>
    <phoneticPr fontId="5"/>
  </si>
  <si>
    <t>(株)岐阜放送</t>
    <rPh sb="0" eb="3">
      <t>カブシキガイシャ</t>
    </rPh>
    <rPh sb="3" eb="5">
      <t>ギフ</t>
    </rPh>
    <rPh sb="5" eb="7">
      <t>ホウソウ</t>
    </rPh>
    <phoneticPr fontId="5"/>
  </si>
  <si>
    <t>愛知県</t>
    <rPh sb="0" eb="3">
      <t>アイチケン</t>
    </rPh>
    <phoneticPr fontId="5"/>
  </si>
  <si>
    <t>テレビ愛知(株)</t>
  </si>
  <si>
    <t>三重県</t>
    <rPh sb="0" eb="3">
      <t>ミエケン</t>
    </rPh>
    <phoneticPr fontId="5"/>
  </si>
  <si>
    <t>三重テレビ放送(株)</t>
    <rPh sb="0" eb="2">
      <t>ミエ</t>
    </rPh>
    <rPh sb="5" eb="7">
      <t>ホウソウ</t>
    </rPh>
    <rPh sb="7" eb="10">
      <t>カブシキガイシャ</t>
    </rPh>
    <phoneticPr fontId="5"/>
  </si>
  <si>
    <t>近畿広域圏</t>
    <rPh sb="0" eb="2">
      <t>キンキ</t>
    </rPh>
    <rPh sb="2" eb="4">
      <t>コウイキ</t>
    </rPh>
    <rPh sb="4" eb="5">
      <t>ケン</t>
    </rPh>
    <phoneticPr fontId="5"/>
  </si>
  <si>
    <t>(株)毎日放送</t>
  </si>
  <si>
    <t>朝日放送(株)</t>
  </si>
  <si>
    <t>讀賣テレビ放送(株)</t>
  </si>
  <si>
    <t>関西テレビ放送(株)</t>
  </si>
  <si>
    <t>滋賀県</t>
    <rPh sb="0" eb="3">
      <t>シガケン</t>
    </rPh>
    <phoneticPr fontId="5"/>
  </si>
  <si>
    <t>びわ湖放送(株)</t>
    <rPh sb="2" eb="3">
      <t>コ</t>
    </rPh>
    <rPh sb="3" eb="5">
      <t>ホウソウ</t>
    </rPh>
    <rPh sb="5" eb="8">
      <t>カブシキガイシャ</t>
    </rPh>
    <phoneticPr fontId="5"/>
  </si>
  <si>
    <t>京都府</t>
    <rPh sb="0" eb="3">
      <t>キョウトフ</t>
    </rPh>
    <phoneticPr fontId="5"/>
  </si>
  <si>
    <t>(株)京都放送</t>
    <rPh sb="3" eb="5">
      <t>キョウト</t>
    </rPh>
    <rPh sb="5" eb="7">
      <t>ホウソウ</t>
    </rPh>
    <phoneticPr fontId="5"/>
  </si>
  <si>
    <t>大阪府</t>
    <rPh sb="0" eb="3">
      <t>オオサカフ</t>
    </rPh>
    <phoneticPr fontId="5"/>
  </si>
  <si>
    <t>テレビ大阪(株)</t>
  </si>
  <si>
    <t>兵庫県</t>
    <rPh sb="0" eb="3">
      <t>ヒョウゴケン</t>
    </rPh>
    <phoneticPr fontId="5"/>
  </si>
  <si>
    <t>(株)サンテレビジョン</t>
    <phoneticPr fontId="5"/>
  </si>
  <si>
    <t>奈良県</t>
    <rPh sb="0" eb="3">
      <t>ナラケン</t>
    </rPh>
    <phoneticPr fontId="5"/>
  </si>
  <si>
    <t>奈良テレビ放送(株)</t>
    <rPh sb="0" eb="2">
      <t>ナラ</t>
    </rPh>
    <rPh sb="5" eb="7">
      <t>ホウソウ</t>
    </rPh>
    <phoneticPr fontId="5"/>
  </si>
  <si>
    <t>和歌山県</t>
    <rPh sb="0" eb="4">
      <t>ワカヤマケン</t>
    </rPh>
    <phoneticPr fontId="5"/>
  </si>
  <si>
    <t>(株)テレビ和歌山</t>
    <rPh sb="6" eb="9">
      <t>ワカヤマ</t>
    </rPh>
    <phoneticPr fontId="5"/>
  </si>
  <si>
    <t>鳥取県・島根県</t>
    <rPh sb="0" eb="3">
      <t>トットリケン</t>
    </rPh>
    <rPh sb="4" eb="7">
      <t>シマネケン</t>
    </rPh>
    <phoneticPr fontId="5"/>
  </si>
  <si>
    <t>(株)山陰放送</t>
  </si>
  <si>
    <t>日本海テレビジョン放送(株)</t>
  </si>
  <si>
    <t>山陰中央テレビジョン放送(株)</t>
    <phoneticPr fontId="4"/>
  </si>
  <si>
    <t>岡山県・香川県</t>
    <rPh sb="0" eb="3">
      <t>オカヤマケン</t>
    </rPh>
    <rPh sb="4" eb="7">
      <t>カガワケン</t>
    </rPh>
    <phoneticPr fontId="5"/>
  </si>
  <si>
    <t>山陽放送(株)</t>
  </si>
  <si>
    <t>岡山放送(株)</t>
  </si>
  <si>
    <t>テレビせとうち(株)</t>
  </si>
  <si>
    <t>西日本放送(株)</t>
  </si>
  <si>
    <t>(株)瀬戸内海放送</t>
  </si>
  <si>
    <t>広島県</t>
    <rPh sb="0" eb="3">
      <t>ヒロシマケン</t>
    </rPh>
    <phoneticPr fontId="5"/>
  </si>
  <si>
    <t>(株)中国放送</t>
  </si>
  <si>
    <t>広島テレビ放送(株)</t>
  </si>
  <si>
    <t>(株)広島ホームテレビ</t>
  </si>
  <si>
    <t>(株)テレビ新広島</t>
  </si>
  <si>
    <t>山口県</t>
    <rPh sb="0" eb="3">
      <t>ヤマグチケン</t>
    </rPh>
    <phoneticPr fontId="5"/>
  </si>
  <si>
    <t>山口放送(株)</t>
  </si>
  <si>
    <t>テレビ山口(株)</t>
  </si>
  <si>
    <t>山口朝日放送(株)</t>
  </si>
  <si>
    <t>徳島県</t>
    <rPh sb="0" eb="3">
      <t>トクシマケン</t>
    </rPh>
    <phoneticPr fontId="5"/>
  </si>
  <si>
    <t>四国放送(株)</t>
  </si>
  <si>
    <t>愛媛県</t>
    <rPh sb="0" eb="3">
      <t>エヒメケン</t>
    </rPh>
    <phoneticPr fontId="5"/>
  </si>
  <si>
    <t>南海放送(株)</t>
  </si>
  <si>
    <t>(株)テレビ愛媛</t>
  </si>
  <si>
    <t>(株)あいテレビ</t>
  </si>
  <si>
    <t>(株)愛媛朝日テレビ</t>
  </si>
  <si>
    <t>高知県</t>
    <rPh sb="0" eb="3">
      <t>コウチケン</t>
    </rPh>
    <phoneticPr fontId="5"/>
  </si>
  <si>
    <t>(株)高知放送</t>
  </si>
  <si>
    <t>(株)テレビ高知</t>
  </si>
  <si>
    <t>高知さんさんテレビ(株)</t>
  </si>
  <si>
    <t>福岡県</t>
    <rPh sb="0" eb="3">
      <t>フクオカケン</t>
    </rPh>
    <phoneticPr fontId="5"/>
  </si>
  <si>
    <t>ＲＫＢ毎日放送(株)</t>
  </si>
  <si>
    <t>九州朝日放送(株)</t>
  </si>
  <si>
    <t>(株)テレビ西日本</t>
  </si>
  <si>
    <t>(株)福岡放送</t>
  </si>
  <si>
    <t>(株)ＴＶＱ九州放送</t>
  </si>
  <si>
    <t>佐賀県</t>
    <rPh sb="0" eb="3">
      <t>サガケン</t>
    </rPh>
    <phoneticPr fontId="5"/>
  </si>
  <si>
    <t>(株)サガテレビ</t>
  </si>
  <si>
    <t>長崎県</t>
    <rPh sb="0" eb="3">
      <t>ナガサキケン</t>
    </rPh>
    <phoneticPr fontId="5"/>
  </si>
  <si>
    <t>長崎放送(株)</t>
  </si>
  <si>
    <t>(株)テレビ長崎</t>
  </si>
  <si>
    <t>長崎文化放送(株)</t>
  </si>
  <si>
    <t>(株)長崎国際テレビ</t>
  </si>
  <si>
    <t>熊本県</t>
    <rPh sb="0" eb="3">
      <t>クマモトケン</t>
    </rPh>
    <phoneticPr fontId="5"/>
  </si>
  <si>
    <t>(株)熊本放送</t>
  </si>
  <si>
    <t>(株)テレビ熊本</t>
    <phoneticPr fontId="4"/>
  </si>
  <si>
    <t>(株)熊本県民テレビ</t>
  </si>
  <si>
    <t>熊本朝日放送(株)</t>
  </si>
  <si>
    <t>大分県</t>
    <rPh sb="0" eb="3">
      <t>オオイタケン</t>
    </rPh>
    <phoneticPr fontId="5"/>
  </si>
  <si>
    <t>(株)大分放送</t>
  </si>
  <si>
    <t>(株)テレビ大分</t>
  </si>
  <si>
    <t>大分朝日放送(株)</t>
  </si>
  <si>
    <t>宮崎県</t>
    <rPh sb="0" eb="3">
      <t>ミヤザキケン</t>
    </rPh>
    <phoneticPr fontId="5"/>
  </si>
  <si>
    <t>(株)宮崎放送</t>
  </si>
  <si>
    <t>(株)テレビ宮崎</t>
  </si>
  <si>
    <t>鹿児島県</t>
    <rPh sb="0" eb="4">
      <t>カゴシマケン</t>
    </rPh>
    <phoneticPr fontId="5"/>
  </si>
  <si>
    <t>(株)南日本放送</t>
  </si>
  <si>
    <t>鹿児島テレビ放送(株)</t>
  </si>
  <si>
    <t>(株)鹿児島放送</t>
  </si>
  <si>
    <t>(株)鹿児島讀賣テレビ</t>
  </si>
  <si>
    <t>沖縄県</t>
    <rPh sb="0" eb="3">
      <t>オキナワケン</t>
    </rPh>
    <phoneticPr fontId="5"/>
  </si>
  <si>
    <t>琉球放送(株)</t>
    <phoneticPr fontId="4"/>
  </si>
  <si>
    <t>沖縄テレビ放送(株)</t>
  </si>
  <si>
    <t>琉球朝日放送(株)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</si>
</sst>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ＭＳ Ｐゴシック"/>
      <family val="3"/>
      <charset val="128"/>
    </font>
    <font>
      <sz val="11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2"/>
      <color rgb="FF00000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.5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1" fillId="0" borderId="0">
      <alignment vertical="center"/>
    </xf>
  </cellStyleXfs>
  <cellXfs count="57">
    <xf numFmtId="0" fontId="0" fillId="0" borderId="0" xfId="0"/>
    <xf numFmtId="0" fontId="2" fillId="0" borderId="0" xfId="2" applyFont="1" applyFill="1">
      <alignment vertical="center"/>
    </xf>
    <xf numFmtId="0" fontId="2" fillId="0" borderId="0" xfId="2" applyFont="1" applyFill="1" applyBorder="1">
      <alignment vertical="center"/>
    </xf>
    <xf numFmtId="0" fontId="2" fillId="0" borderId="0" xfId="2" applyFont="1" applyFill="1" applyAlignment="1">
      <alignment horizontal="center" vertical="center"/>
    </xf>
    <xf numFmtId="10" fontId="2" fillId="0" borderId="0" xfId="2" applyNumberFormat="1" applyFont="1" applyFill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 wrapText="1"/>
    </xf>
    <xf numFmtId="10" fontId="2" fillId="0" borderId="4" xfId="2" applyNumberFormat="1" applyFont="1" applyFill="1" applyBorder="1" applyAlignment="1">
      <alignment horizontal="center" vertical="center" wrapText="1"/>
    </xf>
    <xf numFmtId="0" fontId="2" fillId="0" borderId="5" xfId="2" applyFont="1" applyFill="1" applyBorder="1">
      <alignment vertical="center"/>
    </xf>
    <xf numFmtId="0" fontId="6" fillId="0" borderId="6" xfId="2" applyFont="1" applyFill="1" applyBorder="1" applyAlignment="1">
      <alignment horizontal="left" vertical="center"/>
    </xf>
    <xf numFmtId="0" fontId="6" fillId="0" borderId="7" xfId="2" applyFont="1" applyFill="1" applyBorder="1" applyAlignment="1">
      <alignment horizontal="left" vertical="center"/>
    </xf>
    <xf numFmtId="0" fontId="6" fillId="0" borderId="8" xfId="2" applyFont="1" applyFill="1" applyBorder="1" applyAlignment="1">
      <alignment horizontal="center" vertical="center"/>
    </xf>
    <xf numFmtId="0" fontId="7" fillId="0" borderId="9" xfId="2" applyNumberFormat="1" applyFont="1" applyFill="1" applyBorder="1" applyAlignment="1">
      <alignment horizontal="center" vertical="center" wrapText="1"/>
    </xf>
    <xf numFmtId="10" fontId="7" fillId="0" borderId="10" xfId="1" applyNumberFormat="1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left" vertical="center"/>
    </xf>
    <xf numFmtId="0" fontId="6" fillId="0" borderId="12" xfId="2" applyFont="1" applyFill="1" applyBorder="1" applyAlignment="1">
      <alignment horizontal="left" vertical="center"/>
    </xf>
    <xf numFmtId="0" fontId="6" fillId="0" borderId="12" xfId="2" applyFont="1" applyFill="1" applyBorder="1" applyAlignment="1">
      <alignment horizontal="center" vertical="center"/>
    </xf>
    <xf numFmtId="0" fontId="7" fillId="0" borderId="13" xfId="2" applyNumberFormat="1" applyFont="1" applyFill="1" applyBorder="1" applyAlignment="1">
      <alignment horizontal="center" vertical="center" wrapText="1"/>
    </xf>
    <xf numFmtId="10" fontId="7" fillId="0" borderId="14" xfId="1" applyNumberFormat="1" applyFont="1" applyFill="1" applyBorder="1" applyAlignment="1">
      <alignment horizontal="center" vertical="center" wrapText="1"/>
    </xf>
    <xf numFmtId="0" fontId="2" fillId="0" borderId="11" xfId="2" applyFont="1" applyFill="1" applyBorder="1">
      <alignment vertical="center"/>
    </xf>
    <xf numFmtId="0" fontId="6" fillId="0" borderId="15" xfId="2" applyFont="1" applyFill="1" applyBorder="1" applyAlignment="1">
      <alignment horizontal="justify" vertical="center"/>
    </xf>
    <xf numFmtId="0" fontId="6" fillId="0" borderId="15" xfId="2" applyFont="1" applyFill="1" applyBorder="1" applyAlignment="1">
      <alignment horizontal="center" vertical="center"/>
    </xf>
    <xf numFmtId="0" fontId="7" fillId="0" borderId="15" xfId="2" applyNumberFormat="1" applyFont="1" applyFill="1" applyBorder="1" applyAlignment="1">
      <alignment horizontal="center" vertical="center" wrapText="1"/>
    </xf>
    <xf numFmtId="10" fontId="7" fillId="0" borderId="16" xfId="1" applyNumberFormat="1" applyFont="1" applyFill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left" vertical="center"/>
    </xf>
    <xf numFmtId="0" fontId="6" fillId="2" borderId="12" xfId="2" applyFont="1" applyFill="1" applyBorder="1" applyAlignment="1">
      <alignment horizontal="left" vertical="center"/>
    </xf>
    <xf numFmtId="0" fontId="6" fillId="2" borderId="12" xfId="2" applyFont="1" applyFill="1" applyBorder="1" applyAlignment="1">
      <alignment horizontal="center" vertical="center"/>
    </xf>
    <xf numFmtId="0" fontId="7" fillId="2" borderId="13" xfId="2" applyNumberFormat="1" applyFont="1" applyFill="1" applyBorder="1" applyAlignment="1">
      <alignment horizontal="center" vertical="center" wrapText="1"/>
    </xf>
    <xf numFmtId="10" fontId="9" fillId="2" borderId="14" xfId="2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justify" vertical="center"/>
    </xf>
    <xf numFmtId="10" fontId="9" fillId="0" borderId="14" xfId="0" applyNumberFormat="1" applyFont="1" applyBorder="1" applyAlignment="1">
      <alignment horizontal="center"/>
    </xf>
    <xf numFmtId="10" fontId="9" fillId="0" borderId="16" xfId="0" applyNumberFormat="1" applyFont="1" applyBorder="1" applyAlignment="1">
      <alignment horizontal="center"/>
    </xf>
    <xf numFmtId="0" fontId="0" fillId="2" borderId="12" xfId="0" applyFill="1" applyBorder="1" applyAlignment="1">
      <alignment horizontal="left" vertical="center"/>
    </xf>
    <xf numFmtId="0" fontId="0" fillId="2" borderId="12" xfId="0" applyFill="1" applyBorder="1" applyAlignment="1">
      <alignment horizontal="center" vertical="center"/>
    </xf>
    <xf numFmtId="10" fontId="9" fillId="2" borderId="14" xfId="0" applyNumberFormat="1" applyFont="1" applyFill="1" applyBorder="1" applyAlignment="1">
      <alignment horizontal="center"/>
    </xf>
    <xf numFmtId="0" fontId="2" fillId="0" borderId="15" xfId="2" applyFont="1" applyFill="1" applyBorder="1">
      <alignment vertical="center"/>
    </xf>
    <xf numFmtId="0" fontId="2" fillId="0" borderId="0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justify" vertical="center"/>
    </xf>
    <xf numFmtId="0" fontId="2" fillId="0" borderId="12" xfId="2" applyFont="1" applyFill="1" applyBorder="1" applyAlignment="1">
      <alignment horizontal="justify" vertical="center"/>
    </xf>
    <xf numFmtId="0" fontId="2" fillId="0" borderId="12" xfId="2" applyFont="1" applyFill="1" applyBorder="1" applyAlignment="1">
      <alignment horizontal="center" vertical="center"/>
    </xf>
    <xf numFmtId="0" fontId="2" fillId="0" borderId="15" xfId="2" applyFont="1" applyFill="1" applyBorder="1" applyAlignment="1">
      <alignment horizontal="justify" vertical="center"/>
    </xf>
    <xf numFmtId="0" fontId="2" fillId="0" borderId="15" xfId="2" applyFont="1" applyFill="1" applyBorder="1" applyAlignment="1">
      <alignment horizontal="center" vertical="center"/>
    </xf>
    <xf numFmtId="0" fontId="2" fillId="2" borderId="11" xfId="2" applyFont="1" applyFill="1" applyBorder="1" applyAlignment="1">
      <alignment horizontal="left" vertical="center"/>
    </xf>
    <xf numFmtId="0" fontId="2" fillId="2" borderId="12" xfId="2" applyFont="1" applyFill="1" applyBorder="1" applyAlignment="1">
      <alignment horizontal="left" vertical="center"/>
    </xf>
    <xf numFmtId="0" fontId="2" fillId="2" borderId="12" xfId="2" applyFont="1" applyFill="1" applyBorder="1" applyAlignment="1">
      <alignment horizontal="center" vertical="center"/>
    </xf>
    <xf numFmtId="0" fontId="2" fillId="0" borderId="17" xfId="2" applyFont="1" applyFill="1" applyBorder="1">
      <alignment vertical="center"/>
    </xf>
    <xf numFmtId="0" fontId="6" fillId="0" borderId="18" xfId="2" applyFont="1" applyFill="1" applyBorder="1" applyAlignment="1">
      <alignment horizontal="justify" vertical="center"/>
    </xf>
    <xf numFmtId="0" fontId="6" fillId="0" borderId="18" xfId="2" applyFont="1" applyFill="1" applyBorder="1" applyAlignment="1">
      <alignment horizontal="center" vertical="center"/>
    </xf>
    <xf numFmtId="0" fontId="7" fillId="0" borderId="19" xfId="2" applyNumberFormat="1" applyFont="1" applyFill="1" applyBorder="1" applyAlignment="1">
      <alignment horizontal="center" vertical="center" wrapText="1"/>
    </xf>
    <xf numFmtId="10" fontId="9" fillId="0" borderId="20" xfId="0" applyNumberFormat="1" applyFont="1" applyBorder="1" applyAlignment="1">
      <alignment horizontal="center"/>
    </xf>
    <xf numFmtId="0" fontId="6" fillId="0" borderId="0" xfId="2" applyFont="1" applyFill="1" applyAlignment="1">
      <alignment horizontal="left" vertical="center"/>
    </xf>
    <xf numFmtId="0" fontId="6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vertical="center" wrapText="1"/>
    </xf>
    <xf numFmtId="0" fontId="2" fillId="0" borderId="0" xfId="2" applyFont="1" applyFill="1" applyAlignment="1">
      <alignment horizontal="center" vertical="center" wrapText="1"/>
    </xf>
    <xf numFmtId="0" fontId="2" fillId="0" borderId="0" xfId="2" applyFont="1" applyFill="1" applyAlignment="1">
      <alignment vertical="center"/>
    </xf>
  </cellXfs>
  <cellStyles count="3">
    <cellStyle name="パーセント" xfId="1" builtinId="5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91;&#26360;&#31649;&#29702;&#12501;&#12457;&#12523;&#12480;/900_&#23383;&#24149;/600&#12288;&#23455;&#32318;&#35519;&#26619;/&#24179;&#25104;27&#24180;&#24230;&#35519;&#26619;&#12288;&#8594;&#36895;&#22577;&#20516;&#24517;&#35201;/&#9675;&#35519;&#26619;&#38306;&#20418;/05&#12288;&#12487;&#12540;&#12479;&#21462;&#12426;&#12414;&#12392;&#12417;/&#9675;&#12304;&#12510;&#12473;&#12479;&#12540;&#29256;160000&#12305;&#24179;&#25104;27&#24180;&#24230;&#38598;&#35336;&#34920;(&#20316;&#26989;&#20013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民放全局"/>
      <sheetName val="NHK、（キー・準キー）"/>
      <sheetName val="NHK・ｷｰ概要"/>
      <sheetName val="準ｷｰ概要 "/>
      <sheetName val="在名等概要"/>
      <sheetName val="系列毎（全局）"/>
      <sheetName val="系列毎（発表用・全局少数第１位） "/>
      <sheetName val="（未更新）ＮＨＫのみ"/>
      <sheetName val="字幕"/>
      <sheetName val="解説"/>
      <sheetName val="手話"/>
      <sheetName val="字幕 （県数値あり）"/>
      <sheetName val="解説 （県数値あり）"/>
      <sheetName val="手話 （県数値あり）"/>
      <sheetName val="Sheet7"/>
      <sheetName val="Sheet2"/>
    </sheetNames>
    <sheetDataSet>
      <sheetData sheetId="0">
        <row r="7">
          <cell r="D7">
            <v>522399</v>
          </cell>
          <cell r="AG7">
            <v>1.4873688502466506E-3</v>
          </cell>
          <cell r="AH7">
            <v>777</v>
          </cell>
        </row>
        <row r="8">
          <cell r="D8">
            <v>525623</v>
          </cell>
          <cell r="AG8">
            <v>6.8490153589169421E-4</v>
          </cell>
          <cell r="AH8">
            <v>360</v>
          </cell>
        </row>
        <row r="9">
          <cell r="D9">
            <v>526532</v>
          </cell>
          <cell r="AG9">
            <v>2.7348765127285712E-3</v>
          </cell>
          <cell r="AH9">
            <v>1440</v>
          </cell>
        </row>
        <row r="10">
          <cell r="D10">
            <v>526280</v>
          </cell>
          <cell r="AG10">
            <v>1.5201033670289579E-4</v>
          </cell>
          <cell r="AH10">
            <v>80</v>
          </cell>
        </row>
        <row r="11">
          <cell r="D11">
            <v>510092</v>
          </cell>
          <cell r="AG11">
            <v>0</v>
          </cell>
          <cell r="AH11">
            <v>0</v>
          </cell>
        </row>
        <row r="14">
          <cell r="D14">
            <v>525615</v>
          </cell>
          <cell r="AG14">
            <v>1.4782683142604378E-3</v>
          </cell>
          <cell r="AH14">
            <v>777</v>
          </cell>
        </row>
        <row r="15">
          <cell r="D15">
            <v>524028</v>
          </cell>
          <cell r="AG15">
            <v>0</v>
          </cell>
          <cell r="AH15">
            <v>0</v>
          </cell>
        </row>
        <row r="16">
          <cell r="D16">
            <v>526169</v>
          </cell>
          <cell r="AG16">
            <v>2.1114888942526072E-3</v>
          </cell>
          <cell r="AH16">
            <v>1111</v>
          </cell>
        </row>
        <row r="17">
          <cell r="D17">
            <v>525584</v>
          </cell>
          <cell r="AG17">
            <v>0</v>
          </cell>
          <cell r="AH17">
            <v>0</v>
          </cell>
        </row>
        <row r="20">
          <cell r="D20">
            <v>524641</v>
          </cell>
          <cell r="AG20">
            <v>0</v>
          </cell>
          <cell r="AH20">
            <v>0</v>
          </cell>
        </row>
        <row r="21">
          <cell r="D21">
            <v>524676</v>
          </cell>
          <cell r="AG21">
            <v>3.0075703862955422E-3</v>
          </cell>
          <cell r="AH21">
            <v>1578</v>
          </cell>
        </row>
        <row r="22">
          <cell r="D22">
            <v>523290</v>
          </cell>
          <cell r="AG22">
            <v>0</v>
          </cell>
          <cell r="AH22">
            <v>0</v>
          </cell>
        </row>
        <row r="23">
          <cell r="D23">
            <v>522742</v>
          </cell>
          <cell r="AG23">
            <v>1.4863929051042387E-3</v>
          </cell>
          <cell r="AH23">
            <v>777</v>
          </cell>
        </row>
        <row r="26">
          <cell r="D26">
            <v>526026</v>
          </cell>
          <cell r="AG26">
            <v>2.0911513879542077E-3</v>
          </cell>
          <cell r="AH26">
            <v>1100</v>
          </cell>
        </row>
        <row r="27">
          <cell r="D27">
            <v>522233</v>
          </cell>
          <cell r="AG27">
            <v>2.5218628466603986E-3</v>
          </cell>
          <cell r="AH27">
            <v>1317</v>
          </cell>
        </row>
        <row r="28">
          <cell r="D28">
            <v>525265</v>
          </cell>
          <cell r="AG28">
            <v>1.4792533292718913E-3</v>
          </cell>
          <cell r="AH28">
            <v>777</v>
          </cell>
        </row>
        <row r="29">
          <cell r="D29">
            <v>524151</v>
          </cell>
          <cell r="AG29">
            <v>1.4823972481212476E-3</v>
          </cell>
          <cell r="AH29">
            <v>777</v>
          </cell>
        </row>
        <row r="30">
          <cell r="D30">
            <v>525409</v>
          </cell>
          <cell r="AG30">
            <v>1.8785365305885511E-3</v>
          </cell>
          <cell r="AH30">
            <v>987</v>
          </cell>
        </row>
        <row r="31">
          <cell r="D31">
            <v>521479</v>
          </cell>
          <cell r="AG31">
            <v>1.4899928856195552E-3</v>
          </cell>
          <cell r="AH31">
            <v>777</v>
          </cell>
        </row>
        <row r="32">
          <cell r="D32">
            <v>493994</v>
          </cell>
          <cell r="AG32">
            <v>3.1316169832022252E-3</v>
          </cell>
          <cell r="AH32">
            <v>1547</v>
          </cell>
        </row>
        <row r="33">
          <cell r="D33">
            <v>525930</v>
          </cell>
          <cell r="AG33">
            <v>1.4773829216815925E-3</v>
          </cell>
          <cell r="AH33">
            <v>777</v>
          </cell>
        </row>
        <row r="34">
          <cell r="D34">
            <v>516722</v>
          </cell>
          <cell r="AG34">
            <v>1.9004416301221935E-3</v>
          </cell>
          <cell r="AH34">
            <v>982</v>
          </cell>
        </row>
        <row r="35">
          <cell r="D35">
            <v>524139</v>
          </cell>
          <cell r="AG35">
            <v>1.8315752119189756E-3</v>
          </cell>
          <cell r="AH35">
            <v>960</v>
          </cell>
        </row>
        <row r="36">
          <cell r="D36">
            <v>525067</v>
          </cell>
          <cell r="AG36">
            <v>1.9311821158061733E-3</v>
          </cell>
          <cell r="AH36">
            <v>1014</v>
          </cell>
        </row>
        <row r="37">
          <cell r="D37">
            <v>491933</v>
          </cell>
          <cell r="AG37">
            <v>2.6771938455033509E-3</v>
          </cell>
          <cell r="AH37">
            <v>1317</v>
          </cell>
        </row>
        <row r="38">
          <cell r="D38">
            <v>525261</v>
          </cell>
          <cell r="AG38">
            <v>3.6115378830714633E-3</v>
          </cell>
          <cell r="AH38">
            <v>1897</v>
          </cell>
        </row>
        <row r="39">
          <cell r="D39">
            <v>476214</v>
          </cell>
          <cell r="AG39">
            <v>2.51357582935403E-3</v>
          </cell>
          <cell r="AH39">
            <v>1197</v>
          </cell>
        </row>
        <row r="40">
          <cell r="D40">
            <v>499345</v>
          </cell>
          <cell r="AG40">
            <v>1.5560384103175159E-3</v>
          </cell>
          <cell r="AH40">
            <v>777</v>
          </cell>
        </row>
        <row r="41">
          <cell r="D41">
            <v>504739</v>
          </cell>
          <cell r="AG41">
            <v>1.5394094769772099E-3</v>
          </cell>
          <cell r="AH41">
            <v>777</v>
          </cell>
        </row>
        <row r="42">
          <cell r="D42">
            <v>520457</v>
          </cell>
          <cell r="AG42">
            <v>2.1577190814995283E-3</v>
          </cell>
          <cell r="AH42">
            <v>1123</v>
          </cell>
        </row>
        <row r="43">
          <cell r="D43">
            <v>524984</v>
          </cell>
          <cell r="AG43">
            <v>3.224860186215199E-3</v>
          </cell>
          <cell r="AH43">
            <v>1693</v>
          </cell>
        </row>
        <row r="44">
          <cell r="D44">
            <v>527040</v>
          </cell>
          <cell r="AG44">
            <v>2.8460837887067394E-3</v>
          </cell>
          <cell r="AH44">
            <v>1500</v>
          </cell>
        </row>
        <row r="45">
          <cell r="D45">
            <v>525975</v>
          </cell>
          <cell r="AG45">
            <v>3.0933029136365796E-3</v>
          </cell>
          <cell r="AH45">
            <v>1627</v>
          </cell>
        </row>
        <row r="46">
          <cell r="D46">
            <v>526423</v>
          </cell>
          <cell r="AG46">
            <v>1.5519838608875373E-3</v>
          </cell>
          <cell r="AH46">
            <v>817</v>
          </cell>
        </row>
        <row r="47">
          <cell r="D47">
            <v>524376</v>
          </cell>
          <cell r="AG47">
            <v>1.9775886005461729E-3</v>
          </cell>
          <cell r="AH47">
            <v>1037</v>
          </cell>
        </row>
        <row r="48">
          <cell r="D48">
            <v>513026</v>
          </cell>
          <cell r="AG48">
            <v>1.699718922627703E-3</v>
          </cell>
          <cell r="AH48">
            <v>872</v>
          </cell>
        </row>
        <row r="49">
          <cell r="D49">
            <v>524078</v>
          </cell>
          <cell r="AG49">
            <v>1.4826037345585963E-3</v>
          </cell>
          <cell r="AH49">
            <v>777</v>
          </cell>
        </row>
        <row r="50">
          <cell r="D50">
            <v>489583</v>
          </cell>
          <cell r="AG50">
            <v>1.9649375080425585E-3</v>
          </cell>
          <cell r="AH50">
            <v>962</v>
          </cell>
        </row>
        <row r="51">
          <cell r="D51">
            <v>487067</v>
          </cell>
          <cell r="AG51">
            <v>0</v>
          </cell>
          <cell r="AH51">
            <v>0</v>
          </cell>
        </row>
        <row r="52">
          <cell r="D52">
            <v>525301</v>
          </cell>
          <cell r="AG52">
            <v>2.392913777053537E-3</v>
          </cell>
          <cell r="AH52">
            <v>1257</v>
          </cell>
        </row>
        <row r="53">
          <cell r="D53">
            <v>524814</v>
          </cell>
          <cell r="AG53">
            <v>3.4297865529501879E-4</v>
          </cell>
          <cell r="AH53">
            <v>180</v>
          </cell>
        </row>
        <row r="54">
          <cell r="D54">
            <v>521239</v>
          </cell>
          <cell r="AG54">
            <v>2.877758571403905E-5</v>
          </cell>
          <cell r="AH54">
            <v>15</v>
          </cell>
        </row>
        <row r="55">
          <cell r="D55">
            <v>509284</v>
          </cell>
          <cell r="AG55">
            <v>0</v>
          </cell>
          <cell r="AH55">
            <v>0</v>
          </cell>
        </row>
        <row r="56">
          <cell r="D56">
            <v>483483</v>
          </cell>
          <cell r="AG56">
            <v>0</v>
          </cell>
          <cell r="AH56">
            <v>0</v>
          </cell>
        </row>
        <row r="57">
          <cell r="D57">
            <v>489538</v>
          </cell>
          <cell r="AG57">
            <v>0</v>
          </cell>
          <cell r="AH57">
            <v>0</v>
          </cell>
        </row>
        <row r="58">
          <cell r="D58">
            <v>489371</v>
          </cell>
          <cell r="AG58">
            <v>4.904254645248697E-4</v>
          </cell>
          <cell r="AH58">
            <v>240</v>
          </cell>
        </row>
        <row r="59">
          <cell r="D59">
            <v>522456</v>
          </cell>
          <cell r="AG59">
            <v>2.2968441361569204E-4</v>
          </cell>
          <cell r="AH59">
            <v>120</v>
          </cell>
        </row>
        <row r="60">
          <cell r="D60">
            <v>512526</v>
          </cell>
          <cell r="AG60">
            <v>3.5120169513351519E-4</v>
          </cell>
          <cell r="AH60">
            <v>180</v>
          </cell>
        </row>
        <row r="61">
          <cell r="D61">
            <v>524980</v>
          </cell>
          <cell r="AG61">
            <v>4.7620861747114175E-4</v>
          </cell>
          <cell r="AH61">
            <v>250</v>
          </cell>
        </row>
        <row r="62">
          <cell r="D62">
            <v>502400</v>
          </cell>
          <cell r="AG62">
            <v>0</v>
          </cell>
          <cell r="AH62">
            <v>0</v>
          </cell>
        </row>
        <row r="63">
          <cell r="D63">
            <v>516893</v>
          </cell>
          <cell r="AG63">
            <v>0</v>
          </cell>
          <cell r="AH63">
            <v>0</v>
          </cell>
        </row>
        <row r="64">
          <cell r="D64">
            <v>496034</v>
          </cell>
          <cell r="AG64">
            <v>2.177270106484636E-3</v>
          </cell>
          <cell r="AH64">
            <v>1080</v>
          </cell>
        </row>
        <row r="65">
          <cell r="D65">
            <v>476707</v>
          </cell>
          <cell r="AG65">
            <v>4.4052216560696612E-4</v>
          </cell>
          <cell r="AH65">
            <v>210</v>
          </cell>
        </row>
        <row r="66">
          <cell r="D66">
            <v>510186</v>
          </cell>
          <cell r="AG66">
            <v>0</v>
          </cell>
          <cell r="AH66">
            <v>0</v>
          </cell>
        </row>
        <row r="67">
          <cell r="D67">
            <v>523032</v>
          </cell>
          <cell r="AG67">
            <v>0</v>
          </cell>
          <cell r="AH67">
            <v>0</v>
          </cell>
        </row>
        <row r="68">
          <cell r="D68">
            <v>522857</v>
          </cell>
          <cell r="AG68">
            <v>1.147541297142431E-4</v>
          </cell>
          <cell r="AH68">
            <v>60</v>
          </cell>
        </row>
        <row r="69">
          <cell r="D69">
            <v>520207</v>
          </cell>
          <cell r="AG69">
            <v>0</v>
          </cell>
          <cell r="AH69">
            <v>0</v>
          </cell>
        </row>
        <row r="70">
          <cell r="D70">
            <v>525070</v>
          </cell>
          <cell r="AG70">
            <v>0</v>
          </cell>
          <cell r="AH70">
            <v>0</v>
          </cell>
        </row>
        <row r="71">
          <cell r="D71">
            <v>524819</v>
          </cell>
          <cell r="AG71">
            <v>0</v>
          </cell>
          <cell r="AH71">
            <v>0</v>
          </cell>
        </row>
        <row r="72">
          <cell r="D72">
            <v>495319</v>
          </cell>
          <cell r="AG72">
            <v>2.4226811408405491E-4</v>
          </cell>
          <cell r="AH72">
            <v>120</v>
          </cell>
        </row>
        <row r="73">
          <cell r="D73">
            <v>522427</v>
          </cell>
          <cell r="AG73">
            <v>0</v>
          </cell>
          <cell r="AH73">
            <v>0</v>
          </cell>
        </row>
        <row r="74">
          <cell r="D74">
            <v>501924</v>
          </cell>
          <cell r="AG74">
            <v>1.095783425379141E-4</v>
          </cell>
          <cell r="AH74">
            <v>55</v>
          </cell>
        </row>
        <row r="75">
          <cell r="D75">
            <v>477453</v>
          </cell>
          <cell r="AG75">
            <v>0</v>
          </cell>
          <cell r="AH75">
            <v>0</v>
          </cell>
        </row>
        <row r="76">
          <cell r="D76">
            <v>491223</v>
          </cell>
          <cell r="AG76">
            <v>1.7100176498250285E-3</v>
          </cell>
          <cell r="AH76">
            <v>840</v>
          </cell>
        </row>
        <row r="77">
          <cell r="D77">
            <v>510358</v>
          </cell>
          <cell r="AG77">
            <v>0</v>
          </cell>
          <cell r="AH77">
            <v>0</v>
          </cell>
        </row>
        <row r="78">
          <cell r="D78">
            <v>525049</v>
          </cell>
          <cell r="AG78">
            <v>2.7426011667482462E-3</v>
          </cell>
          <cell r="AH78">
            <v>1440</v>
          </cell>
        </row>
        <row r="79">
          <cell r="D79">
            <v>505563</v>
          </cell>
          <cell r="AG79">
            <v>2.848309706208722E-3</v>
          </cell>
          <cell r="AH79">
            <v>1440</v>
          </cell>
        </row>
        <row r="80">
          <cell r="D80">
            <v>504170</v>
          </cell>
          <cell r="AG80">
            <v>2.9156832020945317E-3</v>
          </cell>
          <cell r="AH80">
            <v>1470</v>
          </cell>
        </row>
        <row r="81">
          <cell r="D81">
            <v>507121</v>
          </cell>
          <cell r="AG81">
            <v>2.898716479893359E-3</v>
          </cell>
          <cell r="AH81">
            <v>1470</v>
          </cell>
        </row>
        <row r="82">
          <cell r="D82">
            <v>498280</v>
          </cell>
          <cell r="AG82">
            <v>2.9501485108774182E-3</v>
          </cell>
          <cell r="AH82">
            <v>1470</v>
          </cell>
        </row>
        <row r="83">
          <cell r="D83">
            <v>500836</v>
          </cell>
          <cell r="AG83">
            <v>4.1350861359806404E-3</v>
          </cell>
          <cell r="AH83">
            <v>2071</v>
          </cell>
        </row>
        <row r="84">
          <cell r="D84">
            <v>504092</v>
          </cell>
          <cell r="AG84">
            <v>2.8566214103774709E-3</v>
          </cell>
          <cell r="AH84">
            <v>1440</v>
          </cell>
        </row>
        <row r="85">
          <cell r="D85">
            <v>494620</v>
          </cell>
          <cell r="AG85">
            <v>3.2145889773967894E-3</v>
          </cell>
          <cell r="AH85">
            <v>1590</v>
          </cell>
        </row>
        <row r="86">
          <cell r="D86">
            <v>519118</v>
          </cell>
          <cell r="AG86">
            <v>5.5478715821836271E-3</v>
          </cell>
          <cell r="AH86">
            <v>2880</v>
          </cell>
        </row>
        <row r="87">
          <cell r="D87">
            <v>501765</v>
          </cell>
          <cell r="AG87">
            <v>3.3780753938596753E-3</v>
          </cell>
          <cell r="AH87">
            <v>1695</v>
          </cell>
        </row>
        <row r="88">
          <cell r="D88">
            <v>505872</v>
          </cell>
          <cell r="AG88">
            <v>4.4181136730240059E-3</v>
          </cell>
          <cell r="AH88">
            <v>2235</v>
          </cell>
        </row>
        <row r="89">
          <cell r="D89">
            <v>494206</v>
          </cell>
          <cell r="AG89">
            <v>3.0958749994941383E-3</v>
          </cell>
          <cell r="AH89">
            <v>1530</v>
          </cell>
        </row>
        <row r="90">
          <cell r="D90">
            <v>488899</v>
          </cell>
          <cell r="AG90">
            <v>3.0190284700930049E-3</v>
          </cell>
          <cell r="AH90">
            <v>1476</v>
          </cell>
        </row>
        <row r="91">
          <cell r="D91">
            <v>513910</v>
          </cell>
          <cell r="AG91">
            <v>3.115331478274406E-3</v>
          </cell>
          <cell r="AH91">
            <v>1601</v>
          </cell>
        </row>
        <row r="92">
          <cell r="D92">
            <v>518695</v>
          </cell>
          <cell r="AG92">
            <v>2.7761979583377514E-3</v>
          </cell>
          <cell r="AH92">
            <v>1440</v>
          </cell>
        </row>
        <row r="93">
          <cell r="D93">
            <v>507005</v>
          </cell>
          <cell r="AG93">
            <v>2.9585507046281595E-3</v>
          </cell>
          <cell r="AH93">
            <v>1500</v>
          </cell>
        </row>
        <row r="94">
          <cell r="D94">
            <v>525588</v>
          </cell>
          <cell r="AG94">
            <v>2.6256307221626065E-3</v>
          </cell>
          <cell r="AH94">
            <v>1380</v>
          </cell>
        </row>
        <row r="95">
          <cell r="D95">
            <v>517014</v>
          </cell>
          <cell r="AG95">
            <v>2.727198876626165E-3</v>
          </cell>
          <cell r="AH95">
            <v>1410</v>
          </cell>
        </row>
        <row r="96">
          <cell r="D96">
            <v>479225</v>
          </cell>
          <cell r="AG96">
            <v>3.0674526579372945E-3</v>
          </cell>
          <cell r="AH96">
            <v>1470</v>
          </cell>
        </row>
        <row r="97">
          <cell r="D97">
            <v>501394</v>
          </cell>
          <cell r="AG97">
            <v>0</v>
          </cell>
          <cell r="AH97">
            <v>0</v>
          </cell>
        </row>
        <row r="98">
          <cell r="D98">
            <v>520945</v>
          </cell>
          <cell r="AG98">
            <v>2.8793826603576195E-4</v>
          </cell>
          <cell r="AH98">
            <v>150</v>
          </cell>
        </row>
        <row r="99">
          <cell r="D99">
            <v>505760</v>
          </cell>
          <cell r="AG99">
            <v>1.0083834229674153E-3</v>
          </cell>
          <cell r="AH99">
            <v>510</v>
          </cell>
        </row>
        <row r="100">
          <cell r="D100">
            <v>518911</v>
          </cell>
          <cell r="AG100">
            <v>2.6016022015335963E-4</v>
          </cell>
          <cell r="AH100">
            <v>135</v>
          </cell>
        </row>
        <row r="101">
          <cell r="D101">
            <v>525632</v>
          </cell>
          <cell r="AG101">
            <v>2.8537075368318518E-5</v>
          </cell>
          <cell r="AH101">
            <v>15</v>
          </cell>
        </row>
        <row r="102">
          <cell r="D102">
            <v>499819</v>
          </cell>
          <cell r="AG102">
            <v>3.0010863932743652E-5</v>
          </cell>
          <cell r="AH102">
            <v>15</v>
          </cell>
        </row>
        <row r="103">
          <cell r="D103">
            <v>489449</v>
          </cell>
          <cell r="AG103">
            <v>0</v>
          </cell>
          <cell r="AH103">
            <v>0</v>
          </cell>
        </row>
        <row r="104">
          <cell r="D104">
            <v>510533</v>
          </cell>
          <cell r="AG104">
            <v>0</v>
          </cell>
          <cell r="AH104">
            <v>0</v>
          </cell>
        </row>
        <row r="105">
          <cell r="D105">
            <v>496020</v>
          </cell>
          <cell r="AG105">
            <v>7.7617837990403616E-4</v>
          </cell>
          <cell r="AH105">
            <v>385</v>
          </cell>
        </row>
        <row r="106">
          <cell r="D106">
            <v>483570</v>
          </cell>
          <cell r="AG106">
            <v>0</v>
          </cell>
          <cell r="AH106">
            <v>0</v>
          </cell>
        </row>
        <row r="107">
          <cell r="D107">
            <v>501862</v>
          </cell>
          <cell r="AG107">
            <v>8.468463442141465E-4</v>
          </cell>
          <cell r="AH107">
            <v>425</v>
          </cell>
        </row>
        <row r="108">
          <cell r="D108">
            <v>498276</v>
          </cell>
          <cell r="AG108">
            <v>0</v>
          </cell>
          <cell r="AH108">
            <v>0</v>
          </cell>
        </row>
        <row r="109">
          <cell r="D109">
            <v>498472</v>
          </cell>
          <cell r="AG109">
            <v>0</v>
          </cell>
          <cell r="AH109">
            <v>0</v>
          </cell>
        </row>
        <row r="110">
          <cell r="D110">
            <v>513417</v>
          </cell>
          <cell r="AG110">
            <v>0</v>
          </cell>
          <cell r="AH110">
            <v>0</v>
          </cell>
        </row>
        <row r="111">
          <cell r="D111">
            <v>509543</v>
          </cell>
          <cell r="AG111">
            <v>1.7662886154848559E-4</v>
          </cell>
          <cell r="AH111">
            <v>90</v>
          </cell>
        </row>
        <row r="112">
          <cell r="D112">
            <v>518104</v>
          </cell>
          <cell r="AG112">
            <v>0</v>
          </cell>
          <cell r="AH112">
            <v>0</v>
          </cell>
        </row>
        <row r="113">
          <cell r="D113">
            <v>506040</v>
          </cell>
          <cell r="AG113">
            <v>0</v>
          </cell>
          <cell r="AH113">
            <v>0</v>
          </cell>
        </row>
        <row r="114">
          <cell r="D114">
            <v>526280</v>
          </cell>
          <cell r="AG114">
            <v>0</v>
          </cell>
          <cell r="AH114">
            <v>0</v>
          </cell>
        </row>
        <row r="115">
          <cell r="D115">
            <v>514258</v>
          </cell>
          <cell r="AG115">
            <v>0</v>
          </cell>
          <cell r="AH115">
            <v>0</v>
          </cell>
        </row>
        <row r="116">
          <cell r="D116">
            <v>503494</v>
          </cell>
          <cell r="AG116">
            <v>0</v>
          </cell>
          <cell r="AH116">
            <v>0</v>
          </cell>
        </row>
        <row r="117">
          <cell r="D117">
            <v>514985</v>
          </cell>
          <cell r="AG117">
            <v>0</v>
          </cell>
          <cell r="AH117">
            <v>0</v>
          </cell>
        </row>
        <row r="118">
          <cell r="D118">
            <v>509515</v>
          </cell>
          <cell r="AG118">
            <v>0</v>
          </cell>
          <cell r="AH118">
            <v>0</v>
          </cell>
        </row>
        <row r="119">
          <cell r="D119">
            <v>488698</v>
          </cell>
          <cell r="AG119">
            <v>1.3300647843862671E-4</v>
          </cell>
          <cell r="AH119">
            <v>65</v>
          </cell>
        </row>
        <row r="120">
          <cell r="D120">
            <v>512564</v>
          </cell>
          <cell r="AG120">
            <v>4.9749884892423188E-4</v>
          </cell>
          <cell r="AH120">
            <v>255</v>
          </cell>
        </row>
        <row r="121">
          <cell r="D121">
            <v>507500</v>
          </cell>
          <cell r="AG121">
            <v>5.2216748768472911E-4</v>
          </cell>
          <cell r="AH121">
            <v>265</v>
          </cell>
        </row>
        <row r="122">
          <cell r="D122">
            <v>489287</v>
          </cell>
          <cell r="AG122">
            <v>0</v>
          </cell>
          <cell r="AH122">
            <v>0</v>
          </cell>
        </row>
        <row r="123">
          <cell r="D123">
            <v>516218</v>
          </cell>
          <cell r="AG123">
            <v>0</v>
          </cell>
          <cell r="AH123">
            <v>0</v>
          </cell>
        </row>
        <row r="124">
          <cell r="D124">
            <v>495316</v>
          </cell>
          <cell r="AG124">
            <v>0</v>
          </cell>
          <cell r="AH124">
            <v>0</v>
          </cell>
        </row>
        <row r="125">
          <cell r="D125">
            <v>496668</v>
          </cell>
          <cell r="AG125">
            <v>3.6241513445601489E-4</v>
          </cell>
          <cell r="AH125">
            <v>180</v>
          </cell>
        </row>
        <row r="126">
          <cell r="D126">
            <v>505538</v>
          </cell>
          <cell r="AG126">
            <v>0</v>
          </cell>
          <cell r="AH126">
            <v>0</v>
          </cell>
        </row>
        <row r="131">
          <cell r="D131">
            <v>1039640</v>
          </cell>
          <cell r="AG131">
            <v>1.9189334769727983E-3</v>
          </cell>
          <cell r="AH131">
            <v>1995</v>
          </cell>
        </row>
        <row r="132">
          <cell r="D132">
            <v>443427</v>
          </cell>
          <cell r="AG132">
            <v>1.6034206306787813E-2</v>
          </cell>
          <cell r="AH132">
            <v>7110</v>
          </cell>
        </row>
        <row r="133">
          <cell r="D133">
            <v>468882</v>
          </cell>
          <cell r="AG133">
            <v>1.2316531664683225E-2</v>
          </cell>
          <cell r="AH133">
            <v>5775</v>
          </cell>
        </row>
        <row r="134">
          <cell r="D134">
            <v>496223</v>
          </cell>
          <cell r="AG134">
            <v>6.5595508470989855E-3</v>
          </cell>
          <cell r="AH134">
            <v>3255</v>
          </cell>
        </row>
        <row r="135">
          <cell r="D135">
            <v>485420</v>
          </cell>
          <cell r="AG135">
            <v>3.5330229491986323E-3</v>
          </cell>
          <cell r="AH135">
            <v>1715</v>
          </cell>
        </row>
        <row r="136">
          <cell r="D136">
            <v>503796</v>
          </cell>
          <cell r="AG136">
            <v>8.9024128814043785E-3</v>
          </cell>
          <cell r="AH136">
            <v>4485</v>
          </cell>
        </row>
        <row r="137">
          <cell r="D137">
            <v>511916</v>
          </cell>
          <cell r="AG137">
            <v>3.5162018768704242E-4</v>
          </cell>
          <cell r="AH137">
            <v>180</v>
          </cell>
        </row>
        <row r="138">
          <cell r="D138">
            <v>661396</v>
          </cell>
          <cell r="AG138">
            <v>6.8037907698262465E-4</v>
          </cell>
          <cell r="AH138">
            <v>450</v>
          </cell>
        </row>
        <row r="139">
          <cell r="D139">
            <v>493974</v>
          </cell>
          <cell r="AG139">
            <v>4.0487960904824952E-4</v>
          </cell>
          <cell r="AH139">
            <v>200</v>
          </cell>
        </row>
        <row r="140">
          <cell r="D140">
            <v>459915</v>
          </cell>
          <cell r="AG140">
            <v>1.5731167715773566E-2</v>
          </cell>
          <cell r="AH140">
            <v>7235</v>
          </cell>
        </row>
        <row r="141">
          <cell r="D141">
            <v>495615</v>
          </cell>
          <cell r="AG141">
            <v>1.2106171120728791E-4</v>
          </cell>
          <cell r="AH141">
            <v>60</v>
          </cell>
        </row>
        <row r="142">
          <cell r="D142">
            <v>463805</v>
          </cell>
          <cell r="AG142">
            <v>6.2095061502139906E-3</v>
          </cell>
          <cell r="AH142">
            <v>2880</v>
          </cell>
        </row>
        <row r="143">
          <cell r="D143">
            <v>502391</v>
          </cell>
          <cell r="AG143">
            <v>8.4495940412945298E-3</v>
          </cell>
          <cell r="AH143">
            <v>4245</v>
          </cell>
        </row>
      </sheetData>
      <sheetData sheetId="1">
        <row r="6">
          <cell r="C6">
            <v>527681</v>
          </cell>
          <cell r="W6">
            <v>7.4855831458779068E-4</v>
          </cell>
          <cell r="X6">
            <v>395</v>
          </cell>
        </row>
        <row r="7">
          <cell r="C7">
            <v>464098</v>
          </cell>
          <cell r="W7">
            <v>2.6035449409391981E-2</v>
          </cell>
          <cell r="X7">
            <v>12083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228"/>
  <sheetViews>
    <sheetView tabSelected="1" zoomScale="90" zoomScaleNormal="90" zoomScaleSheetLayoutView="100" workbookViewId="0"/>
  </sheetViews>
  <sheetFormatPr defaultColWidth="6.44140625" defaultRowHeight="14.4" x14ac:dyDescent="0.2"/>
  <cols>
    <col min="1" max="1" width="4.6640625" style="1" customWidth="1"/>
    <col min="2" max="2" width="2.21875" style="2" customWidth="1"/>
    <col min="3" max="3" width="33.21875" style="1" customWidth="1"/>
    <col min="4" max="4" width="20.21875" style="3" customWidth="1"/>
    <col min="5" max="5" width="20.5546875" style="1" customWidth="1"/>
    <col min="6" max="6" width="25.88671875" style="4" customWidth="1"/>
    <col min="7" max="8" width="6.44140625" style="1"/>
    <col min="9" max="9" width="6.44140625" style="1" customWidth="1"/>
    <col min="10" max="16384" width="6.44140625" style="1"/>
  </cols>
  <sheetData>
    <row r="1" spans="1:6" ht="15" thickBot="1" x14ac:dyDescent="0.25"/>
    <row r="2" spans="1:6" ht="78" customHeight="1" thickBot="1" x14ac:dyDescent="0.25">
      <c r="B2" s="5" t="s">
        <v>0</v>
      </c>
      <c r="C2" s="6"/>
      <c r="D2" s="7" t="s">
        <v>1</v>
      </c>
      <c r="E2" s="8" t="s">
        <v>2</v>
      </c>
      <c r="F2" s="9" t="s">
        <v>3</v>
      </c>
    </row>
    <row r="3" spans="1:6" ht="14.4" customHeight="1" thickTop="1" x14ac:dyDescent="0.2">
      <c r="A3" s="10"/>
      <c r="B3" s="11" t="s">
        <v>4</v>
      </c>
      <c r="C3" s="12"/>
      <c r="D3" s="13" t="str">
        <f>INT('[1]NHK、（キー・準キー）'!C6/60)&amp;"時間"&amp;MOD('[1]NHK、（キー・準キー）'!C6,60)&amp;"分"</f>
        <v>8794時間41分</v>
      </c>
      <c r="E3" s="14" t="str">
        <f>INT('[1]NHK、（キー・準キー）'!X6/60)&amp;"時間"&amp;MOD('[1]NHK、（キー・準キー）'!X6,60)&amp;"分"</f>
        <v>6時間35分</v>
      </c>
      <c r="F3" s="15">
        <f>'[1]NHK、（キー・準キー）'!W6</f>
        <v>7.4855831458779068E-4</v>
      </c>
    </row>
    <row r="4" spans="1:6" ht="14.4" customHeight="1" x14ac:dyDescent="0.2">
      <c r="A4" s="10"/>
      <c r="B4" s="16" t="s">
        <v>5</v>
      </c>
      <c r="C4" s="17"/>
      <c r="D4" s="18" t="str">
        <f>INT('[1]NHK、（キー・準キー）'!C7/60)&amp;"時間"&amp;MOD('[1]NHK、（キー・準キー）'!C7,60)&amp;"分"</f>
        <v>7734時間58分</v>
      </c>
      <c r="E4" s="19" t="str">
        <f>INT('[1]NHK、（キー・準キー）'!X7/60)&amp;"時間"&amp;MOD('[1]NHK、（キー・準キー）'!X7,60)&amp;"分"</f>
        <v>201時間23分</v>
      </c>
      <c r="F4" s="20">
        <f>'[1]NHK、（キー・準キー）'!W7</f>
        <v>2.6035449409391981E-2</v>
      </c>
    </row>
    <row r="5" spans="1:6" ht="12.6" customHeight="1" x14ac:dyDescent="0.2">
      <c r="A5" s="10"/>
      <c r="B5" s="21"/>
      <c r="C5" s="22"/>
      <c r="D5" s="23"/>
      <c r="E5" s="24"/>
      <c r="F5" s="25"/>
    </row>
    <row r="6" spans="1:6" ht="12.6" customHeight="1" x14ac:dyDescent="0.2">
      <c r="A6" s="10"/>
      <c r="B6" s="26" t="s">
        <v>6</v>
      </c>
      <c r="C6" s="27"/>
      <c r="D6" s="28" t="str">
        <f>INT(SUM([1]民放全局!D53,[1]民放全局!D26,[1]民放全局!D101,[1]民放全局!D78,[1]民放全局!D122)/60)&amp;"時間"&amp;MOD(SUM([1]民放全局!D53,[1]民放全局!D26,[1]民放全局!D101,[1]民放全局!D78,[1]民放全局!D122),60)&amp;"分"</f>
        <v>43180時間8分</v>
      </c>
      <c r="E6" s="29" t="str">
        <f>INT(SUM([1]民放全局!AH53,[1]民放全局!AH26,[1]民放全局!AH101,[1]民放全局!AH78,[1]民放全局!AH122)/60)&amp;"時間"&amp;MOD(SUM([1]民放全局!AH53,[1]民放全局!AH26,[1]民放全局!AH101,[1]民放全局!AH78,[1]民放全局!AH122),60)&amp;"分"</f>
        <v>45時間35分</v>
      </c>
      <c r="F6" s="30">
        <f>SUM([1]民放全局!AH53,[1]民放全局!AH26,[1]民放全局!AH101,[1]民放全局!AH78,[1]民放全局!AH122)/SUM([1]民放全局!D53,[1]民放全局!D26,[1]民放全局!D101,[1]民放全局!D78,[1]民放全局!D122)</f>
        <v>1.0556552241617286E-3</v>
      </c>
    </row>
    <row r="7" spans="1:6" ht="12.6" customHeight="1" x14ac:dyDescent="0.2">
      <c r="A7" s="10"/>
      <c r="B7" s="21"/>
      <c r="C7" s="31" t="s">
        <v>7</v>
      </c>
      <c r="D7" s="18" t="str">
        <f>INT([1]民放全局!D53/60)&amp;"時間"&amp;MOD([1]民放全局!D53,60)&amp;"分"</f>
        <v>8746時間54分</v>
      </c>
      <c r="E7" s="19" t="str">
        <f>INT([1]民放全局!AH53/60)&amp;"時間"&amp;MOD([1]民放全局!AH53,60)&amp;"分"</f>
        <v>3時間0分</v>
      </c>
      <c r="F7" s="32">
        <f>[1]民放全局!AG53</f>
        <v>3.4297865529501879E-4</v>
      </c>
    </row>
    <row r="8" spans="1:6" ht="12.6" customHeight="1" x14ac:dyDescent="0.2">
      <c r="A8" s="10"/>
      <c r="B8" s="21"/>
      <c r="C8" s="31" t="s">
        <v>8</v>
      </c>
      <c r="D8" s="18" t="str">
        <f>INT([1]民放全局!D26/60)&amp;"時間"&amp;MOD([1]民放全局!D26,60)&amp;"分"</f>
        <v>8767時間6分</v>
      </c>
      <c r="E8" s="19" t="str">
        <f>INT([1]民放全局!AH26/60)&amp;"時間"&amp;MOD([1]民放全局!AH26,60)&amp;"分"</f>
        <v>18時間20分</v>
      </c>
      <c r="F8" s="32">
        <f>[1]民放全局!AG26</f>
        <v>2.0911513879542077E-3</v>
      </c>
    </row>
    <row r="9" spans="1:6" ht="12.6" customHeight="1" x14ac:dyDescent="0.2">
      <c r="A9" s="10"/>
      <c r="B9" s="21"/>
      <c r="C9" s="31" t="s">
        <v>9</v>
      </c>
      <c r="D9" s="18" t="str">
        <f>INT([1]民放全局!D101/60)&amp;"時間"&amp;MOD([1]民放全局!D101,60)&amp;"分"</f>
        <v>8760時間32分</v>
      </c>
      <c r="E9" s="19" t="str">
        <f>INT([1]民放全局!AH101/60)&amp;"時間"&amp;MOD([1]民放全局!AH101,60)&amp;"分"</f>
        <v>0時間15分</v>
      </c>
      <c r="F9" s="32">
        <f>[1]民放全局!AG101</f>
        <v>2.8537075368318518E-5</v>
      </c>
    </row>
    <row r="10" spans="1:6" ht="12.6" customHeight="1" x14ac:dyDescent="0.2">
      <c r="A10" s="10"/>
      <c r="B10" s="21"/>
      <c r="C10" s="31" t="s">
        <v>10</v>
      </c>
      <c r="D10" s="18" t="str">
        <f>INT([1]民放全局!D78/60)&amp;"時間"&amp;MOD([1]民放全局!D78,60)&amp;"分"</f>
        <v>8750時間49分</v>
      </c>
      <c r="E10" s="19" t="str">
        <f>INT([1]民放全局!AH78/60)&amp;"時間"&amp;MOD([1]民放全局!AH78,60)&amp;"分"</f>
        <v>24時間0分</v>
      </c>
      <c r="F10" s="32">
        <f>[1]民放全局!AG78</f>
        <v>2.7426011667482462E-3</v>
      </c>
    </row>
    <row r="11" spans="1:6" ht="12.6" customHeight="1" x14ac:dyDescent="0.2">
      <c r="A11" s="10"/>
      <c r="B11" s="21"/>
      <c r="C11" s="31" t="s">
        <v>11</v>
      </c>
      <c r="D11" s="18" t="str">
        <f>INT([1]民放全局!D122/60)&amp;"時間"&amp;MOD([1]民放全局!D122,60)&amp;"分"</f>
        <v>8154時間47分</v>
      </c>
      <c r="E11" s="19" t="str">
        <f>INT([1]民放全局!AH122/60)&amp;"時間"&amp;MOD([1]民放全局!AH122,60)&amp;"分"</f>
        <v>0時間0分</v>
      </c>
      <c r="F11" s="32">
        <f>[1]民放全局!AG122</f>
        <v>0</v>
      </c>
    </row>
    <row r="12" spans="1:6" ht="12.6" customHeight="1" x14ac:dyDescent="0.2">
      <c r="A12" s="10"/>
      <c r="B12" s="21"/>
      <c r="C12" s="22"/>
      <c r="D12" s="23"/>
      <c r="E12" s="24"/>
      <c r="F12" s="33"/>
    </row>
    <row r="13" spans="1:6" ht="12.6" customHeight="1" x14ac:dyDescent="0.2">
      <c r="A13" s="10"/>
      <c r="B13" s="26" t="s">
        <v>12</v>
      </c>
      <c r="C13" s="34"/>
      <c r="D13" s="35" t="str">
        <f>INT(SUM([1]民放全局!D27,[1]民放全局!D54,[1]民放全局!D102)/60)&amp;"時間"&amp;MOD(SUM([1]民放全局!D27,[1]民放全局!D54,[1]民放全局!D102),60)&amp;"分"</f>
        <v>25721時間31分</v>
      </c>
      <c r="E13" s="29" t="str">
        <f>INT(SUM([1]民放全局!AH27,[1]民放全局!AH54,[1]民放全局!AH102)/60)&amp;"時間"&amp;MOD(SUM([1]民放全局!AH27,[1]民放全局!AH54,[1]民放全局!AH102),60)&amp;"分"</f>
        <v>22時間27分</v>
      </c>
      <c r="F13" s="36">
        <f>SUM([1]民放全局!AH27,[1]民放全局!AH54,[1]民放全局!AH102)/SUM([1]民放全局!D27,[1]民放全局!D54,[1]民放全局!D102)</f>
        <v>8.7281011811771083E-4</v>
      </c>
    </row>
    <row r="14" spans="1:6" ht="12.6" customHeight="1" x14ac:dyDescent="0.2">
      <c r="A14" s="10"/>
      <c r="B14" s="21"/>
      <c r="C14" s="31" t="s">
        <v>13</v>
      </c>
      <c r="D14" s="18" t="str">
        <f>INT([1]民放全局!D27/60)&amp;"時間"&amp;MOD([1]民放全局!D27,60)&amp;"分"</f>
        <v>8703時間53分</v>
      </c>
      <c r="E14" s="19" t="str">
        <f>INT([1]民放全局!AH27/60)&amp;"時間"&amp;MOD([1]民放全局!AH27,60)&amp;"分"</f>
        <v>21時間57分</v>
      </c>
      <c r="F14" s="32">
        <f>[1]民放全局!AG27</f>
        <v>2.5218628466603986E-3</v>
      </c>
    </row>
    <row r="15" spans="1:6" ht="12.6" customHeight="1" x14ac:dyDescent="0.2">
      <c r="A15" s="10"/>
      <c r="B15" s="21"/>
      <c r="C15" s="31" t="s">
        <v>14</v>
      </c>
      <c r="D15" s="18" t="str">
        <f>INT([1]民放全局!D54/60)&amp;"時間"&amp;MOD([1]民放全局!D54,60)&amp;"分"</f>
        <v>8687時間19分</v>
      </c>
      <c r="E15" s="19" t="str">
        <f>INT([1]民放全局!AH54/60)&amp;"時間"&amp;MOD([1]民放全局!AH54,60)&amp;"分"</f>
        <v>0時間15分</v>
      </c>
      <c r="F15" s="32">
        <f>[1]民放全局!AG54</f>
        <v>2.877758571403905E-5</v>
      </c>
    </row>
    <row r="16" spans="1:6" ht="12.6" customHeight="1" x14ac:dyDescent="0.2">
      <c r="A16" s="10"/>
      <c r="B16" s="21"/>
      <c r="C16" s="31" t="s">
        <v>15</v>
      </c>
      <c r="D16" s="19" t="str">
        <f>INT([1]民放全局!D102/60)&amp;"時間"&amp;MOD([1]民放全局!D102,60)&amp;"分"</f>
        <v>8330時間19分</v>
      </c>
      <c r="E16" s="19" t="str">
        <f>INT([1]民放全局!AH102/60)&amp;"時間"&amp;MOD([1]民放全局!AH102,60)&amp;"分"</f>
        <v>0時間15分</v>
      </c>
      <c r="F16" s="32">
        <f>[1]民放全局!AG102</f>
        <v>3.0010863932743652E-5</v>
      </c>
    </row>
    <row r="17" spans="1:6" ht="12.6" customHeight="1" x14ac:dyDescent="0.2">
      <c r="A17" s="10"/>
      <c r="B17" s="21"/>
      <c r="C17" s="22"/>
      <c r="D17" s="23"/>
      <c r="E17" s="24"/>
      <c r="F17" s="33"/>
    </row>
    <row r="18" spans="1:6" ht="12.6" customHeight="1" x14ac:dyDescent="0.2">
      <c r="A18" s="10"/>
      <c r="B18" s="26" t="s">
        <v>16</v>
      </c>
      <c r="C18" s="34"/>
      <c r="D18" s="35" t="str">
        <f>INT(SUM([1]民放全局!D55,[1]民放全局!D28,[1]民放全局!D79,[1]民放全局!D103)/60)&amp;"時間"&amp;MOD(SUM([1]民放全局!D55,[1]民放全局!D28,[1]民放全局!D79,[1]民放全局!D103),60)&amp;"分"</f>
        <v>33826時間1分</v>
      </c>
      <c r="E18" s="29" t="str">
        <f>INT(SUM([1]民放全局!AH55,[1]民放全局!AH28,[1]民放全局!AH79,[1]民放全局!AH103)/60)&amp;"時間"&amp;MOD(SUM([1]民放全局!AH55,[1]民放全局!AH28,[1]民放全局!AH79,[1]民放全局!AH103),60)&amp;"分"</f>
        <v>36時間57分</v>
      </c>
      <c r="F18" s="36">
        <f>SUM([1]民放全局!AH55,[1]民放全局!AH28,[1]民放全局!AH79,[1]民放全局!AH103)/SUM([1]民放全局!D55,[1]民放全局!D28,[1]民放全局!D79,[1]民放全局!D103)</f>
        <v>1.0923544549781947E-3</v>
      </c>
    </row>
    <row r="19" spans="1:6" ht="12.6" customHeight="1" x14ac:dyDescent="0.2">
      <c r="A19" s="10"/>
      <c r="B19" s="21"/>
      <c r="C19" s="31" t="s">
        <v>17</v>
      </c>
      <c r="D19" s="18" t="str">
        <f>INT([1]民放全局!D55/60)&amp;"時間"&amp;MOD([1]民放全局!D55,60)&amp;"分"</f>
        <v>8488時間4分</v>
      </c>
      <c r="E19" s="19" t="str">
        <f>INT([1]民放全局!AH55/60)&amp;"時間"&amp;MOD([1]民放全局!AH55,60)&amp;"分"</f>
        <v>0時間0分</v>
      </c>
      <c r="F19" s="32">
        <f>[1]民放全局!AG55</f>
        <v>0</v>
      </c>
    </row>
    <row r="20" spans="1:6" ht="12.6" customHeight="1" x14ac:dyDescent="0.2">
      <c r="A20" s="10"/>
      <c r="B20" s="21"/>
      <c r="C20" s="31" t="s">
        <v>18</v>
      </c>
      <c r="D20" s="18" t="str">
        <f>INT([1]民放全局!D28/60)&amp;"時間"&amp;MOD([1]民放全局!D28,60)&amp;"分"</f>
        <v>8754時間25分</v>
      </c>
      <c r="E20" s="19" t="str">
        <f>INT([1]民放全局!AH28/60)&amp;"時間"&amp;MOD([1]民放全局!AH28,60)&amp;"分"</f>
        <v>12時間57分</v>
      </c>
      <c r="F20" s="32">
        <f>[1]民放全局!AG28</f>
        <v>1.4792533292718913E-3</v>
      </c>
    </row>
    <row r="21" spans="1:6" ht="12.6" customHeight="1" x14ac:dyDescent="0.2">
      <c r="A21" s="10"/>
      <c r="B21" s="21"/>
      <c r="C21" s="31" t="s">
        <v>19</v>
      </c>
      <c r="D21" s="18" t="str">
        <f>INT([1]民放全局!D79/60)&amp;"時間"&amp;MOD([1]民放全局!D79,60)&amp;"分"</f>
        <v>8426時間3分</v>
      </c>
      <c r="E21" s="19" t="str">
        <f>INT([1]民放全局!AH79/60)&amp;"時間"&amp;MOD([1]民放全局!AH79,60)&amp;"分"</f>
        <v>24時間0分</v>
      </c>
      <c r="F21" s="32">
        <f>[1]民放全局!AG79</f>
        <v>2.848309706208722E-3</v>
      </c>
    </row>
    <row r="22" spans="1:6" ht="12.6" customHeight="1" x14ac:dyDescent="0.2">
      <c r="A22" s="10"/>
      <c r="B22" s="21"/>
      <c r="C22" s="31" t="s">
        <v>20</v>
      </c>
      <c r="D22" s="18" t="str">
        <f>INT([1]民放全局!D103/60)&amp;"時間"&amp;MOD([1]民放全局!D103,60)&amp;"分"</f>
        <v>8157時間29分</v>
      </c>
      <c r="E22" s="19" t="str">
        <f>INT([1]民放全局!AH103/60)&amp;"時間"&amp;MOD([1]民放全局!AH103,60)&amp;"分"</f>
        <v>0時間0分</v>
      </c>
      <c r="F22" s="32">
        <f>[1]民放全局!AG103</f>
        <v>0</v>
      </c>
    </row>
    <row r="23" spans="1:6" ht="12.6" customHeight="1" x14ac:dyDescent="0.2">
      <c r="A23" s="10"/>
      <c r="B23" s="21"/>
      <c r="C23" s="22"/>
      <c r="D23" s="23"/>
      <c r="E23" s="24"/>
      <c r="F23" s="33"/>
    </row>
    <row r="24" spans="1:6" ht="12.6" customHeight="1" x14ac:dyDescent="0.2">
      <c r="A24" s="10"/>
      <c r="B24" s="26" t="s">
        <v>21</v>
      </c>
      <c r="C24" s="34"/>
      <c r="D24" s="35" t="str">
        <f>INT(SUM([1]民放全局!D56,[1]民放全局!D80,[1]民放全局!D29,[1]民放全局!D104)/60)&amp;"時間"&amp;MOD(SUM([1]民放全局!D56,[1]民放全局!D80,[1]民放全局!D29,[1]民放全局!D104),60)&amp;"分"</f>
        <v>33705時間37分</v>
      </c>
      <c r="E24" s="29" t="str">
        <f>INT(SUM([1]民放全局!AH56,[1]民放全局!AH80,[1]民放全局!AH29,[1]民放全局!AH104)/60)&amp;"時間"&amp;MOD(SUM([1]民放全局!AH56,[1]民放全局!AH80,[1]民放全局!AH29,[1]民放全局!AH104),60)&amp;"分"</f>
        <v>37時間27分</v>
      </c>
      <c r="F24" s="36">
        <f>SUM([1]民放全局!AH56,[1]民放全局!AH80,[1]民放全局!AH29,[1]民放全局!AH104)/SUM([1]民放全局!D56,[1]民放全局!D80,[1]民放全局!D29,[1]民放全局!D104)</f>
        <v>1.1110907825945923E-3</v>
      </c>
    </row>
    <row r="25" spans="1:6" ht="12.6" customHeight="1" x14ac:dyDescent="0.2">
      <c r="A25" s="10"/>
      <c r="B25" s="21"/>
      <c r="C25" s="31" t="s">
        <v>22</v>
      </c>
      <c r="D25" s="18" t="str">
        <f>INT([1]民放全局!D56/60)&amp;"時間"&amp;MOD([1]民放全局!D56,60)&amp;"分"</f>
        <v>8058時間3分</v>
      </c>
      <c r="E25" s="19" t="str">
        <f>INT([1]民放全局!AH56/60)&amp;"時間"&amp;MOD([1]民放全局!AH56,60)&amp;"分"</f>
        <v>0時間0分</v>
      </c>
      <c r="F25" s="32">
        <f>[1]民放全局!AG56</f>
        <v>0</v>
      </c>
    </row>
    <row r="26" spans="1:6" ht="12.6" customHeight="1" x14ac:dyDescent="0.2">
      <c r="A26" s="10"/>
      <c r="B26" s="21"/>
      <c r="C26" s="31" t="s">
        <v>23</v>
      </c>
      <c r="D26" s="18" t="str">
        <f>INT([1]民放全局!D80/60)&amp;"時間"&amp;MOD([1]民放全局!D80,60)&amp;"分"</f>
        <v>8402時間50分</v>
      </c>
      <c r="E26" s="19" t="str">
        <f>INT([1]民放全局!AH80/60)&amp;"時間"&amp;MOD([1]民放全局!AH80,60)&amp;"分"</f>
        <v>24時間30分</v>
      </c>
      <c r="F26" s="32">
        <f>[1]民放全局!AG80</f>
        <v>2.9156832020945317E-3</v>
      </c>
    </row>
    <row r="27" spans="1:6" ht="12.6" customHeight="1" x14ac:dyDescent="0.2">
      <c r="A27" s="10"/>
      <c r="B27" s="21"/>
      <c r="C27" s="31" t="s">
        <v>24</v>
      </c>
      <c r="D27" s="18" t="str">
        <f>INT([1]民放全局!D29/60)&amp;"時間"&amp;MOD([1]民放全局!D29,60)&amp;"分"</f>
        <v>8735時間51分</v>
      </c>
      <c r="E27" s="19" t="str">
        <f>INT([1]民放全局!AH29/60)&amp;"時間"&amp;MOD([1]民放全局!AH29,60)&amp;"分"</f>
        <v>12時間57分</v>
      </c>
      <c r="F27" s="32">
        <f>[1]民放全局!AG29</f>
        <v>1.4823972481212476E-3</v>
      </c>
    </row>
    <row r="28" spans="1:6" ht="12.6" customHeight="1" x14ac:dyDescent="0.2">
      <c r="A28" s="10"/>
      <c r="B28" s="21"/>
      <c r="C28" s="31" t="s">
        <v>25</v>
      </c>
      <c r="D28" s="18" t="str">
        <f>INT([1]民放全局!D104/60)&amp;"時間"&amp;MOD([1]民放全局!D104,60)&amp;"分"</f>
        <v>8508時間53分</v>
      </c>
      <c r="E28" s="19" t="str">
        <f>INT([1]民放全局!AH104/60)&amp;"時間"&amp;MOD([1]民放全局!AH104,60)&amp;"分"</f>
        <v>0時間0分</v>
      </c>
      <c r="F28" s="32">
        <f>[1]民放全局!AG104</f>
        <v>0</v>
      </c>
    </row>
    <row r="29" spans="1:6" ht="12.6" customHeight="1" x14ac:dyDescent="0.2">
      <c r="A29" s="10"/>
      <c r="B29" s="21"/>
      <c r="C29" s="22"/>
      <c r="D29" s="23"/>
      <c r="E29" s="24"/>
      <c r="F29" s="33"/>
    </row>
    <row r="30" spans="1:6" ht="12.6" customHeight="1" x14ac:dyDescent="0.2">
      <c r="A30" s="10"/>
      <c r="B30" s="26" t="s">
        <v>26</v>
      </c>
      <c r="C30" s="34"/>
      <c r="D30" s="35" t="str">
        <f>INT(SUM([1]民放全局!D30,[1]民放全局!D81,[1]民放全局!D105)/60)&amp;"時間"&amp;MOD(SUM([1]民放全局!D30,[1]民放全局!D81,[1]民放全局!D105),60)&amp;"分"</f>
        <v>25475時間50分</v>
      </c>
      <c r="E30" s="29" t="str">
        <f>INT(SUM([1]民放全局!AH30,[1]民放全局!AH81,[1]民放全局!AH105)/60)&amp;"時間"&amp;MOD(SUM([1]民放全局!AH30,[1]民放全局!AH81,[1]民放全局!AH105),60)&amp;"分"</f>
        <v>47時間22分</v>
      </c>
      <c r="F30" s="36">
        <f>SUM([1]民放全局!AH30,[1]民放全局!AH81,[1]民放全局!AH105)/SUM([1]民放全局!D30,[1]民放全局!D81,[1]民放全局!D105)</f>
        <v>1.8592784010990808E-3</v>
      </c>
    </row>
    <row r="31" spans="1:6" ht="12.6" customHeight="1" x14ac:dyDescent="0.2">
      <c r="A31" s="10"/>
      <c r="B31" s="21"/>
      <c r="C31" s="31" t="s">
        <v>27</v>
      </c>
      <c r="D31" s="18" t="str">
        <f>INT([1]民放全局!D30/60)&amp;"時間"&amp;MOD([1]民放全局!D30,60)&amp;"分"</f>
        <v>8756時間49分</v>
      </c>
      <c r="E31" s="19" t="str">
        <f>INT([1]民放全局!AH30/60)&amp;"時間"&amp;MOD([1]民放全局!AH30,60)&amp;"分"</f>
        <v>16時間27分</v>
      </c>
      <c r="F31" s="32">
        <f>[1]民放全局!AG30</f>
        <v>1.8785365305885511E-3</v>
      </c>
    </row>
    <row r="32" spans="1:6" ht="12.6" customHeight="1" x14ac:dyDescent="0.2">
      <c r="A32" s="10"/>
      <c r="B32" s="21"/>
      <c r="C32" s="31" t="s">
        <v>28</v>
      </c>
      <c r="D32" s="18" t="str">
        <f>INT([1]民放全局!D81/60)&amp;"時間"&amp;MOD([1]民放全局!D81,60)&amp;"分"</f>
        <v>8452時間1分</v>
      </c>
      <c r="E32" s="19" t="str">
        <f>INT([1]民放全局!AH81/60)&amp;"時間"&amp;MOD([1]民放全局!AH81,60)&amp;"分"</f>
        <v>24時間30分</v>
      </c>
      <c r="F32" s="32">
        <f>[1]民放全局!AG81</f>
        <v>2.898716479893359E-3</v>
      </c>
    </row>
    <row r="33" spans="1:6" ht="12.6" customHeight="1" x14ac:dyDescent="0.2">
      <c r="A33" s="10"/>
      <c r="B33" s="21"/>
      <c r="C33" s="31" t="s">
        <v>29</v>
      </c>
      <c r="D33" s="18" t="str">
        <f>INT([1]民放全局!D105/60)&amp;"時間"&amp;MOD([1]民放全局!D105,60)&amp;"分"</f>
        <v>8267時間0分</v>
      </c>
      <c r="E33" s="19" t="str">
        <f>INT([1]民放全局!AH105/60)&amp;"時間"&amp;MOD([1]民放全局!AH105,60)&amp;"分"</f>
        <v>6時間25分</v>
      </c>
      <c r="F33" s="32">
        <f>[1]民放全局!AG105</f>
        <v>7.7617837990403616E-4</v>
      </c>
    </row>
    <row r="34" spans="1:6" ht="12.6" customHeight="1" x14ac:dyDescent="0.2">
      <c r="A34" s="10"/>
      <c r="B34" s="21"/>
      <c r="C34" s="22"/>
      <c r="D34" s="23"/>
      <c r="E34" s="24"/>
      <c r="F34" s="33"/>
    </row>
    <row r="35" spans="1:6" ht="12.6" customHeight="1" x14ac:dyDescent="0.2">
      <c r="A35" s="10"/>
      <c r="B35" s="26" t="s">
        <v>30</v>
      </c>
      <c r="C35" s="34"/>
      <c r="D35" s="35" t="str">
        <f>INT(SUM([1]民放全局!D31,[1]民放全局!D106,[1]民放全局!D57,[1]民放全局!D82)/60)&amp;"時間"&amp;MOD(SUM([1]民放全局!D31,[1]民放全局!D106,[1]民放全局!D57,[1]民放全局!D82),60)&amp;"分"</f>
        <v>33214時間27分</v>
      </c>
      <c r="E35" s="29" t="str">
        <f>INT(SUM([1]民放全局!AH31,[1]民放全局!AH106,[1]民放全局!AH57,[1]民放全局!AH82)/60)&amp;"時間"&amp;MOD(SUM([1]民放全局!AH31,[1]民放全局!AH106,[1]民放全局!AH57,[1]民放全局!AH82),60)&amp;"分"</f>
        <v>37時間27分</v>
      </c>
      <c r="F35" s="36">
        <f>SUM([1]民放全局!AH31,[1]民放全局!AH106,[1]民放全局!AH57,[1]民放全局!AH82)/SUM([1]民放全局!D31,[1]民放全局!D106,[1]民放全局!D57,[1]民放全局!D82)</f>
        <v>1.1275213047333315E-3</v>
      </c>
    </row>
    <row r="36" spans="1:6" ht="12.6" customHeight="1" x14ac:dyDescent="0.2">
      <c r="A36" s="10"/>
      <c r="B36" s="21"/>
      <c r="C36" s="31" t="s">
        <v>31</v>
      </c>
      <c r="D36" s="18" t="str">
        <f>INT([1]民放全局!D31/60)&amp;"時間"&amp;MOD([1]民放全局!D31,60)&amp;"分"</f>
        <v>8691時間19分</v>
      </c>
      <c r="E36" s="19" t="str">
        <f>INT([1]民放全局!AH31/60)&amp;"時間"&amp;MOD([1]民放全局!AH31,60)&amp;"分"</f>
        <v>12時間57分</v>
      </c>
      <c r="F36" s="32">
        <f>[1]民放全局!AG31</f>
        <v>1.4899928856195552E-3</v>
      </c>
    </row>
    <row r="37" spans="1:6" ht="12.6" customHeight="1" x14ac:dyDescent="0.2">
      <c r="A37" s="10"/>
      <c r="B37" s="21"/>
      <c r="C37" s="31" t="s">
        <v>32</v>
      </c>
      <c r="D37" s="18" t="str">
        <f>INT([1]民放全局!D106/60)&amp;"時間"&amp;MOD([1]民放全局!D106,60)&amp;"分"</f>
        <v>8059時間30分</v>
      </c>
      <c r="E37" s="19" t="str">
        <f>INT([1]民放全局!AH106/60)&amp;"時間"&amp;MOD([1]民放全局!AH106,60)&amp;"分"</f>
        <v>0時間0分</v>
      </c>
      <c r="F37" s="32">
        <f>[1]民放全局!AG106</f>
        <v>0</v>
      </c>
    </row>
    <row r="38" spans="1:6" ht="12.6" customHeight="1" x14ac:dyDescent="0.2">
      <c r="A38" s="10"/>
      <c r="B38" s="21"/>
      <c r="C38" s="31" t="s">
        <v>33</v>
      </c>
      <c r="D38" s="18" t="str">
        <f>INT([1]民放全局!D57/60)&amp;"時間"&amp;MOD([1]民放全局!D57,60)&amp;"分"</f>
        <v>8158時間58分</v>
      </c>
      <c r="E38" s="19" t="str">
        <f>INT([1]民放全局!AH57/60)&amp;"時間"&amp;MOD([1]民放全局!AH57,60)&amp;"分"</f>
        <v>0時間0分</v>
      </c>
      <c r="F38" s="32">
        <f>[1]民放全局!AG57</f>
        <v>0</v>
      </c>
    </row>
    <row r="39" spans="1:6" ht="12.6" customHeight="1" x14ac:dyDescent="0.2">
      <c r="A39" s="10"/>
      <c r="B39" s="21"/>
      <c r="C39" s="31" t="s">
        <v>34</v>
      </c>
      <c r="D39" s="18" t="str">
        <f>INT([1]民放全局!D82/60)&amp;"時間"&amp;MOD([1]民放全局!D82,60)&amp;"分"</f>
        <v>8304時間40分</v>
      </c>
      <c r="E39" s="19" t="str">
        <f>INT([1]民放全局!AH82/60)&amp;"時間"&amp;MOD([1]民放全局!AH82,60)&amp;"分"</f>
        <v>24時間30分</v>
      </c>
      <c r="F39" s="32">
        <f>[1]民放全局!AG82</f>
        <v>2.9501485108774182E-3</v>
      </c>
    </row>
    <row r="40" spans="1:6" ht="12.6" customHeight="1" x14ac:dyDescent="0.2">
      <c r="A40" s="10"/>
      <c r="B40" s="21"/>
      <c r="C40" s="22"/>
      <c r="D40" s="23"/>
      <c r="E40" s="24"/>
      <c r="F40" s="33"/>
    </row>
    <row r="41" spans="1:6" ht="12.6" customHeight="1" x14ac:dyDescent="0.2">
      <c r="A41" s="10"/>
      <c r="B41" s="26" t="s">
        <v>35</v>
      </c>
      <c r="C41" s="34"/>
      <c r="D41" s="35" t="str">
        <f>INT(SUM([1]民放全局!D83,[1]民放全局!D32,[1]民放全局!D107,[1]民放全局!D58)/60)&amp;"時間"&amp;MOD(SUM([1]民放全局!D83,[1]民放全局!D32,[1]民放全局!D107,[1]民放全局!D58),60)&amp;"分"</f>
        <v>33101時間3分</v>
      </c>
      <c r="E41" s="29" t="str">
        <f>INT(SUM([1]民放全局!AH83,[1]民放全局!AH32,[1]民放全局!AH107,[1]民放全局!AH58)/60)&amp;"時間"&amp;MOD(SUM([1]民放全局!AH83,[1]民放全局!AH32,[1]民放全局!AH107,[1]民放全局!AH58),60)&amp;"分"</f>
        <v>71時間23分</v>
      </c>
      <c r="F41" s="36">
        <f>SUM([1]民放全局!AH83,[1]民放全局!AH32,[1]民放全局!AH107,[1]民放全局!AH58)/SUM([1]民放全局!D83,[1]民放全局!D32,[1]民放全局!D107,[1]民放全局!D58)</f>
        <v>2.1565277637214933E-3</v>
      </c>
    </row>
    <row r="42" spans="1:6" ht="12.6" customHeight="1" x14ac:dyDescent="0.2">
      <c r="A42" s="10"/>
      <c r="B42" s="21"/>
      <c r="C42" s="31" t="s">
        <v>36</v>
      </c>
      <c r="D42" s="18" t="str">
        <f>INT([1]民放全局!D83/60)&amp;"時間"&amp;MOD([1]民放全局!D83,60)&amp;"分"</f>
        <v>8347時間16分</v>
      </c>
      <c r="E42" s="19" t="str">
        <f>INT([1]民放全局!AH83/60)&amp;"時間"&amp;MOD([1]民放全局!AH83,60)&amp;"分"</f>
        <v>34時間31分</v>
      </c>
      <c r="F42" s="32">
        <f>[1]民放全局!AG83</f>
        <v>4.1350861359806404E-3</v>
      </c>
    </row>
    <row r="43" spans="1:6" ht="12.6" customHeight="1" x14ac:dyDescent="0.2">
      <c r="A43" s="10"/>
      <c r="B43" s="21"/>
      <c r="C43" s="31" t="s">
        <v>37</v>
      </c>
      <c r="D43" s="18" t="str">
        <f>INT([1]民放全局!D32/60)&amp;"時間"&amp;MOD([1]民放全局!D32,60)&amp;"分"</f>
        <v>8233時間14分</v>
      </c>
      <c r="E43" s="19" t="str">
        <f>INT([1]民放全局!AH32/60)&amp;"時間"&amp;MOD([1]民放全局!AH32,60)&amp;"分"</f>
        <v>25時間47分</v>
      </c>
      <c r="F43" s="32">
        <f>[1]民放全局!AG32</f>
        <v>3.1316169832022252E-3</v>
      </c>
    </row>
    <row r="44" spans="1:6" ht="12.6" customHeight="1" x14ac:dyDescent="0.2">
      <c r="A44" s="10"/>
      <c r="B44" s="21"/>
      <c r="C44" s="31" t="s">
        <v>38</v>
      </c>
      <c r="D44" s="18" t="str">
        <f>INT([1]民放全局!D107/60)&amp;"時間"&amp;MOD([1]民放全局!D107,60)&amp;"分"</f>
        <v>8364時間22分</v>
      </c>
      <c r="E44" s="19" t="str">
        <f>INT([1]民放全局!AH107/60)&amp;"時間"&amp;MOD([1]民放全局!AH107,60)&amp;"分"</f>
        <v>7時間5分</v>
      </c>
      <c r="F44" s="32">
        <f>[1]民放全局!AG107</f>
        <v>8.468463442141465E-4</v>
      </c>
    </row>
    <row r="45" spans="1:6" ht="12.6" customHeight="1" x14ac:dyDescent="0.2">
      <c r="A45" s="10"/>
      <c r="B45" s="21"/>
      <c r="C45" s="31" t="s">
        <v>39</v>
      </c>
      <c r="D45" s="18" t="str">
        <f>INT([1]民放全局!D58/60)&amp;"時間"&amp;MOD([1]民放全局!D58,60)&amp;"分"</f>
        <v>8156時間11分</v>
      </c>
      <c r="E45" s="19" t="str">
        <f>INT([1]民放全局!AH58/60)&amp;"時間"&amp;MOD([1]民放全局!AH58,60)&amp;"分"</f>
        <v>4時間0分</v>
      </c>
      <c r="F45" s="32">
        <f>[1]民放全局!AG58</f>
        <v>4.904254645248697E-4</v>
      </c>
    </row>
    <row r="46" spans="1:6" ht="12.6" customHeight="1" x14ac:dyDescent="0.2">
      <c r="A46" s="10"/>
      <c r="B46" s="21"/>
      <c r="C46" s="22"/>
      <c r="D46" s="23"/>
      <c r="E46" s="24"/>
      <c r="F46" s="33"/>
    </row>
    <row r="47" spans="1:6" ht="12.6" customHeight="1" x14ac:dyDescent="0.2">
      <c r="A47" s="10"/>
      <c r="B47" s="26" t="s">
        <v>40</v>
      </c>
      <c r="C47" s="34"/>
      <c r="D47" s="35" t="str">
        <f>INT(SUM([1]民放全局!D7,[1]民放全局!D8,[1]民放全局!D9,[1]民放全局!D10,[1]民放全局!D11)/60)&amp;"時間"&amp;MOD(SUM([1]民放全局!D7,[1]民放全局!D8,[1]民放全局!D9,[1]民放全局!D10,[1]民放全局!D11),60)&amp;"分"</f>
        <v>43515時間26分</v>
      </c>
      <c r="E47" s="29" t="str">
        <f>INT(SUM([1]民放全局!AH7,[1]民放全局!AH8,[1]民放全局!AH9,[1]民放全局!AH10,[1]民放全局!AH11)/60)&amp;"時間"&amp;MOD(SUM([1]民放全局!AH7,[1]民放全局!AH8,[1]民放全局!AH9,[1]民放全局!AH10,[1]民放全局!AH11),60)&amp;"分"</f>
        <v>44時間17分</v>
      </c>
      <c r="F47" s="36">
        <f>SUM([1]民放全局!AH7,[1]民放全局!AH8,[1]民放全局!AH9,[1]民放全局!AH10,[1]民放全局!AH11)/SUM([1]民放全局!D7,[1]民放全局!D8,[1]民放全局!D9,[1]民放全局!D10,[1]民放全局!D11)</f>
        <v>1.0176466127343325E-3</v>
      </c>
    </row>
    <row r="48" spans="1:6" ht="12.6" customHeight="1" x14ac:dyDescent="0.2">
      <c r="A48" s="10"/>
      <c r="B48" s="21"/>
      <c r="C48" s="31" t="s">
        <v>41</v>
      </c>
      <c r="D48" s="18" t="str">
        <f>INT([1]民放全局!D7/60)&amp;"時間"&amp;MOD([1]民放全局!D7,60)&amp;"分"</f>
        <v>8706時間39分</v>
      </c>
      <c r="E48" s="19" t="str">
        <f>INT([1]民放全局!AH7/60)&amp;"時間"&amp;MOD([1]民放全局!AH7,60)&amp;"分"</f>
        <v>12時間57分</v>
      </c>
      <c r="F48" s="32">
        <f>[1]民放全局!AG7</f>
        <v>1.4873688502466506E-3</v>
      </c>
    </row>
    <row r="49" spans="1:6" ht="12.6" customHeight="1" x14ac:dyDescent="0.2">
      <c r="A49" s="10"/>
      <c r="B49" s="21"/>
      <c r="C49" s="31" t="s">
        <v>42</v>
      </c>
      <c r="D49" s="18" t="str">
        <f>INT([1]民放全局!D8/60)&amp;"時間"&amp;MOD([1]民放全局!D8,60)&amp;"分"</f>
        <v>8760時間23分</v>
      </c>
      <c r="E49" s="19" t="str">
        <f>INT([1]民放全局!AH8/60)&amp;"時間"&amp;MOD([1]民放全局!AH8,60)&amp;"分"</f>
        <v>6時間0分</v>
      </c>
      <c r="F49" s="32">
        <f>[1]民放全局!AG8</f>
        <v>6.8490153589169421E-4</v>
      </c>
    </row>
    <row r="50" spans="1:6" ht="12.6" customHeight="1" x14ac:dyDescent="0.2">
      <c r="A50" s="10"/>
      <c r="B50" s="21"/>
      <c r="C50" s="31" t="s">
        <v>43</v>
      </c>
      <c r="D50" s="18" t="str">
        <f>INT([1]民放全局!D10/60)&amp;"時間"&amp;MOD([1]民放全局!D10,60)&amp;"分"</f>
        <v>8771時間20分</v>
      </c>
      <c r="E50" s="19" t="str">
        <f>INT([1]民放全局!AH10/60)&amp;"時間"&amp;MOD([1]民放全局!AH10,60)&amp;"分"</f>
        <v>1時間20分</v>
      </c>
      <c r="F50" s="32">
        <f>[1]民放全局!AG10</f>
        <v>1.5201033670289579E-4</v>
      </c>
    </row>
    <row r="51" spans="1:6" ht="12.6" customHeight="1" x14ac:dyDescent="0.2">
      <c r="A51" s="10"/>
      <c r="B51" s="21"/>
      <c r="C51" s="31" t="s">
        <v>44</v>
      </c>
      <c r="D51" s="18" t="str">
        <f>INT([1]民放全局!D9/60)&amp;"時間"&amp;MOD([1]民放全局!D9,60)&amp;"分"</f>
        <v>8775時間32分</v>
      </c>
      <c r="E51" s="19" t="str">
        <f>INT([1]民放全局!AH9/60)&amp;"時間"&amp;MOD([1]民放全局!AH9,60)&amp;"分"</f>
        <v>24時間0分</v>
      </c>
      <c r="F51" s="32">
        <f>[1]民放全局!AG9</f>
        <v>2.7348765127285712E-3</v>
      </c>
    </row>
    <row r="52" spans="1:6" ht="12.6" customHeight="1" x14ac:dyDescent="0.2">
      <c r="A52" s="10"/>
      <c r="B52" s="21"/>
      <c r="C52" s="31" t="s">
        <v>45</v>
      </c>
      <c r="D52" s="18" t="str">
        <f>INT([1]民放全局!D11/60)&amp;"時間"&amp;MOD([1]民放全局!D11,60)&amp;"分"</f>
        <v>8501時間32分</v>
      </c>
      <c r="E52" s="19" t="str">
        <f>INT([1]民放全局!AH11/60)&amp;"時間"&amp;MOD([1]民放全局!AH11,60)&amp;"分"</f>
        <v>0時間0分</v>
      </c>
      <c r="F52" s="32">
        <f>[1]民放全局!AG11</f>
        <v>0</v>
      </c>
    </row>
    <row r="53" spans="1:6" ht="12.6" customHeight="1" x14ac:dyDescent="0.2">
      <c r="A53" s="10"/>
      <c r="B53" s="21"/>
      <c r="C53" s="22"/>
      <c r="D53" s="23"/>
      <c r="E53" s="24"/>
      <c r="F53" s="33"/>
    </row>
    <row r="54" spans="1:6" ht="12.6" customHeight="1" x14ac:dyDescent="0.2">
      <c r="A54" s="10"/>
      <c r="B54" s="26" t="s">
        <v>46</v>
      </c>
      <c r="C54" s="34"/>
      <c r="D54" s="35"/>
      <c r="E54" s="29"/>
      <c r="F54" s="36"/>
    </row>
    <row r="55" spans="1:6" ht="12.6" customHeight="1" x14ac:dyDescent="0.2">
      <c r="A55" s="10"/>
      <c r="B55" s="21"/>
      <c r="C55" s="31" t="s">
        <v>47</v>
      </c>
      <c r="D55" s="18" t="str">
        <f>INT([1]民放全局!D133/60)&amp;"時間"&amp;MOD([1]民放全局!D133,60)&amp;"分"</f>
        <v>7814時間42分</v>
      </c>
      <c r="E55" s="19" t="str">
        <f>INT([1]民放全局!AH133/60)&amp;"時間"&amp;MOD([1]民放全局!AH133,60)&amp;"分"</f>
        <v>96時間15分</v>
      </c>
      <c r="F55" s="32">
        <f>[1]民放全局!AG133</f>
        <v>1.2316531664683225E-2</v>
      </c>
    </row>
    <row r="56" spans="1:6" ht="12.6" customHeight="1" x14ac:dyDescent="0.2">
      <c r="A56" s="10"/>
      <c r="B56" s="21"/>
      <c r="C56" s="22"/>
      <c r="D56" s="23"/>
      <c r="E56" s="24"/>
      <c r="F56" s="33"/>
    </row>
    <row r="57" spans="1:6" ht="12.6" customHeight="1" x14ac:dyDescent="0.2">
      <c r="A57" s="10"/>
      <c r="B57" s="26" t="s">
        <v>48</v>
      </c>
      <c r="C57" s="34"/>
      <c r="D57" s="35"/>
      <c r="E57" s="29"/>
      <c r="F57" s="36"/>
    </row>
    <row r="58" spans="1:6" ht="12.6" customHeight="1" x14ac:dyDescent="0.2">
      <c r="A58" s="10"/>
      <c r="B58" s="21"/>
      <c r="C58" s="31" t="s">
        <v>49</v>
      </c>
      <c r="D58" s="18" t="str">
        <f>INT([1]民放全局!D132/60)&amp;"時間"&amp;MOD([1]民放全局!D132,60)&amp;"分"</f>
        <v>7390時間27分</v>
      </c>
      <c r="E58" s="19" t="str">
        <f>INT([1]民放全局!AH132/60)&amp;"時間"&amp;MOD([1]民放全局!AH132,60)&amp;"分"</f>
        <v>118時間30分</v>
      </c>
      <c r="F58" s="32">
        <f>[1]民放全局!AG132</f>
        <v>1.6034206306787813E-2</v>
      </c>
    </row>
    <row r="59" spans="1:6" ht="12.6" customHeight="1" x14ac:dyDescent="0.2">
      <c r="A59" s="10"/>
      <c r="B59" s="21"/>
      <c r="C59" s="22"/>
      <c r="D59" s="23"/>
      <c r="E59" s="24"/>
      <c r="F59" s="33"/>
    </row>
    <row r="60" spans="1:6" ht="12.6" customHeight="1" x14ac:dyDescent="0.2">
      <c r="A60" s="10"/>
      <c r="B60" s="26" t="s">
        <v>50</v>
      </c>
      <c r="C60" s="34"/>
      <c r="D60" s="35"/>
      <c r="E60" s="29"/>
      <c r="F60" s="36"/>
    </row>
    <row r="61" spans="1:6" ht="12.6" customHeight="1" x14ac:dyDescent="0.2">
      <c r="A61" s="10"/>
      <c r="B61" s="21"/>
      <c r="C61" s="31" t="s">
        <v>51</v>
      </c>
      <c r="D61" s="18" t="str">
        <f>INT([1]民放全局!D134/60)&amp;"時間"&amp;MOD([1]民放全局!D134,60)&amp;"分"</f>
        <v>8270時間23分</v>
      </c>
      <c r="E61" s="19" t="str">
        <f>INT([1]民放全局!AH134/60)&amp;"時間"&amp;MOD([1]民放全局!AH134,60)&amp;"分"</f>
        <v>54時間15分</v>
      </c>
      <c r="F61" s="32">
        <f>[1]民放全局!AG134</f>
        <v>6.5595508470989855E-3</v>
      </c>
    </row>
    <row r="62" spans="1:6" ht="12.6" customHeight="1" x14ac:dyDescent="0.2">
      <c r="A62" s="10"/>
      <c r="B62" s="21"/>
      <c r="C62" s="22"/>
      <c r="D62" s="23"/>
      <c r="E62" s="24"/>
      <c r="F62" s="33"/>
    </row>
    <row r="63" spans="1:6" ht="12.6" customHeight="1" x14ac:dyDescent="0.2">
      <c r="A63" s="10"/>
      <c r="B63" s="26" t="s">
        <v>52</v>
      </c>
      <c r="C63" s="34"/>
      <c r="D63" s="35"/>
      <c r="E63" s="29"/>
      <c r="F63" s="36"/>
    </row>
    <row r="64" spans="1:6" ht="12.6" customHeight="1" x14ac:dyDescent="0.2">
      <c r="A64" s="10"/>
      <c r="B64" s="21"/>
      <c r="C64" s="31" t="s">
        <v>53</v>
      </c>
      <c r="D64" s="18" t="str">
        <f>INT([1]民放全局!D135/60)&amp;"時間"&amp;MOD([1]民放全局!D135,60)&amp;"分"</f>
        <v>8090時間20分</v>
      </c>
      <c r="E64" s="19" t="str">
        <f>INT([1]民放全局!AH135/60)&amp;"時間"&amp;MOD([1]民放全局!AH135,60)&amp;"分"</f>
        <v>28時間35分</v>
      </c>
      <c r="F64" s="32">
        <f>[1]民放全局!AG135</f>
        <v>3.5330229491986323E-3</v>
      </c>
    </row>
    <row r="65" spans="1:6" ht="12.6" customHeight="1" x14ac:dyDescent="0.2">
      <c r="A65" s="10"/>
      <c r="B65" s="21"/>
      <c r="C65" s="37"/>
      <c r="D65" s="38"/>
      <c r="F65" s="10"/>
    </row>
    <row r="66" spans="1:6" ht="12.6" customHeight="1" x14ac:dyDescent="0.2">
      <c r="A66" s="10"/>
      <c r="B66" s="26" t="s">
        <v>54</v>
      </c>
      <c r="C66" s="34"/>
      <c r="D66" s="35"/>
      <c r="E66" s="29"/>
      <c r="F66" s="36"/>
    </row>
    <row r="67" spans="1:6" ht="12.6" customHeight="1" x14ac:dyDescent="0.2">
      <c r="A67" s="10"/>
      <c r="B67" s="21"/>
      <c r="C67" s="39" t="s">
        <v>55</v>
      </c>
      <c r="D67" s="18" t="str">
        <f>INT([1]民放全局!D131/60)&amp;"時間"&amp;MOD([1]民放全局!D131,60)&amp;"分"</f>
        <v>17327時間20分</v>
      </c>
      <c r="E67" s="19" t="str">
        <f>INT([1]民放全局!AH131/60)&amp;"時間"&amp;MOD([1]民放全局!AH131,60)&amp;"分"</f>
        <v>33時間15分</v>
      </c>
      <c r="F67" s="32">
        <f>[1]民放全局!AG131</f>
        <v>1.9189334769727983E-3</v>
      </c>
    </row>
    <row r="68" spans="1:6" ht="12.6" customHeight="1" x14ac:dyDescent="0.2">
      <c r="A68" s="10"/>
      <c r="B68" s="21"/>
      <c r="C68" s="37"/>
      <c r="D68" s="38"/>
      <c r="F68" s="10"/>
    </row>
    <row r="69" spans="1:6" ht="12.6" customHeight="1" x14ac:dyDescent="0.2">
      <c r="A69" s="10"/>
      <c r="B69" s="26" t="s">
        <v>56</v>
      </c>
      <c r="C69" s="34"/>
      <c r="D69" s="35"/>
      <c r="E69" s="29"/>
      <c r="F69" s="36"/>
    </row>
    <row r="70" spans="1:6" ht="12.6" customHeight="1" x14ac:dyDescent="0.2">
      <c r="A70" s="10"/>
      <c r="B70" s="21"/>
      <c r="C70" s="31" t="s">
        <v>57</v>
      </c>
      <c r="D70" s="18" t="str">
        <f>INT([1]民放全局!D136/60)&amp;"時間"&amp;MOD([1]民放全局!D136,60)&amp;"分"</f>
        <v>8396時間36分</v>
      </c>
      <c r="E70" s="19" t="str">
        <f>INT([1]民放全局!AH136/60)&amp;"時間"&amp;MOD([1]民放全局!AH136,60)&amp;"分"</f>
        <v>74時間45分</v>
      </c>
      <c r="F70" s="32">
        <f>[1]民放全局!AG136</f>
        <v>8.9024128814043785E-3</v>
      </c>
    </row>
    <row r="71" spans="1:6" ht="12.6" customHeight="1" x14ac:dyDescent="0.2">
      <c r="A71" s="10"/>
      <c r="B71" s="21"/>
      <c r="C71" s="37"/>
      <c r="D71" s="38"/>
      <c r="F71" s="10"/>
    </row>
    <row r="72" spans="1:6" ht="12.6" customHeight="1" x14ac:dyDescent="0.2">
      <c r="A72" s="10"/>
      <c r="B72" s="26" t="s">
        <v>58</v>
      </c>
      <c r="C72" s="34"/>
      <c r="D72" s="35" t="str">
        <f>INT(SUM([1]民放全局!D59,[1]民放全局!D84,[1]民放全局!D33,[1]民放全局!D108)/60)&amp;"時間"&amp;MOD(SUM([1]民放全局!D59,[1]民放全局!D84,[1]民放全局!D33,[1]民放全局!D108),60)&amp;"分"</f>
        <v>34179時間14分</v>
      </c>
      <c r="E72" s="29" t="str">
        <f>INT(SUM([1]民放全局!AH59,[1]民放全局!AH84,[1]民放全局!AH33,[1]民放全局!AH108)/60)&amp;"時間"&amp;MOD(SUM([1]民放全局!AH59,[1]民放全局!AH84,[1]民放全局!AH33,[1]民放全局!AH108),60)&amp;"分"</f>
        <v>38時間57分</v>
      </c>
      <c r="F72" s="36">
        <f>SUM([1]民放全局!AH59,[1]民放全局!AH84,[1]民放全局!AH33,[1]民放全局!AH108)/SUM([1]民放全局!D59,[1]民放全局!D84,[1]民放全局!D33,[1]民放全局!D108)</f>
        <v>1.1395808566020107E-3</v>
      </c>
    </row>
    <row r="73" spans="1:6" ht="12.6" customHeight="1" x14ac:dyDescent="0.2">
      <c r="A73" s="10"/>
      <c r="B73" s="21"/>
      <c r="C73" s="31" t="s">
        <v>59</v>
      </c>
      <c r="D73" s="18" t="str">
        <f>INT([1]民放全局!D59/60)&amp;"時間"&amp;MOD([1]民放全局!D59,60)&amp;"分"</f>
        <v>8707時間36分</v>
      </c>
      <c r="E73" s="19" t="str">
        <f>INT([1]民放全局!AH59/60)&amp;"時間"&amp;MOD([1]民放全局!AH59,60)&amp;"分"</f>
        <v>2時間0分</v>
      </c>
      <c r="F73" s="32">
        <f>[1]民放全局!AG59</f>
        <v>2.2968441361569204E-4</v>
      </c>
    </row>
    <row r="74" spans="1:6" ht="12.6" customHeight="1" x14ac:dyDescent="0.2">
      <c r="A74" s="10"/>
      <c r="B74" s="21"/>
      <c r="C74" s="31" t="s">
        <v>60</v>
      </c>
      <c r="D74" s="18" t="str">
        <f>INT([1]民放全局!D84/60)&amp;"時間"&amp;MOD([1]民放全局!D84,60)&amp;"分"</f>
        <v>8401時間32分</v>
      </c>
      <c r="E74" s="19" t="str">
        <f>INT([1]民放全局!AH84/60)&amp;"時間"&amp;MOD([1]民放全局!AH84,60)&amp;"分"</f>
        <v>24時間0分</v>
      </c>
      <c r="F74" s="32">
        <f>[1]民放全局!AG84</f>
        <v>2.8566214103774709E-3</v>
      </c>
    </row>
    <row r="75" spans="1:6" ht="12.6" customHeight="1" x14ac:dyDescent="0.2">
      <c r="A75" s="10"/>
      <c r="B75" s="21"/>
      <c r="C75" s="31" t="s">
        <v>61</v>
      </c>
      <c r="D75" s="18" t="str">
        <f>INT([1]民放全局!D33/60)&amp;"時間"&amp;MOD([1]民放全局!D33,60)&amp;"分"</f>
        <v>8765時間30分</v>
      </c>
      <c r="E75" s="19" t="str">
        <f>INT([1]民放全局!AH33/60)&amp;"時間"&amp;MOD([1]民放全局!AH33,60)&amp;"分"</f>
        <v>12時間57分</v>
      </c>
      <c r="F75" s="32">
        <f>[1]民放全局!AG33</f>
        <v>1.4773829216815925E-3</v>
      </c>
    </row>
    <row r="76" spans="1:6" ht="12.6" customHeight="1" x14ac:dyDescent="0.2">
      <c r="A76" s="10"/>
      <c r="B76" s="21"/>
      <c r="C76" s="31" t="s">
        <v>62</v>
      </c>
      <c r="D76" s="18" t="str">
        <f>INT([1]民放全局!D108/60)&amp;"時間"&amp;MOD([1]民放全局!D108,60)&amp;"分"</f>
        <v>8304時間36分</v>
      </c>
      <c r="E76" s="19" t="str">
        <f>INT([1]民放全局!AH108/60)&amp;"時間"&amp;MOD([1]民放全局!AH108,60)&amp;"分"</f>
        <v>0時間0分</v>
      </c>
      <c r="F76" s="32">
        <f>[1]民放全局!AG108</f>
        <v>0</v>
      </c>
    </row>
    <row r="77" spans="1:6" ht="12.6" customHeight="1" x14ac:dyDescent="0.2">
      <c r="A77" s="10"/>
      <c r="B77" s="21"/>
      <c r="C77" s="37"/>
      <c r="D77" s="38"/>
      <c r="F77" s="10"/>
    </row>
    <row r="78" spans="1:6" ht="12.6" customHeight="1" x14ac:dyDescent="0.2">
      <c r="A78" s="10"/>
      <c r="B78" s="26" t="s">
        <v>63</v>
      </c>
      <c r="C78" s="34"/>
      <c r="D78" s="35" t="str">
        <f>INT(SUM([1]民放全局!D37,[1]民放全局!D87,[1]民放全局!D63)/60)&amp;"時間"&amp;MOD(SUM([1]民放全局!D37,[1]民放全局!D87,[1]民放全局!D63),60)&amp;"分"</f>
        <v>25176時間31分</v>
      </c>
      <c r="E78" s="29" t="str">
        <f>INT(SUM([1]民放全局!AH37,[1]民放全局!AH87,[1]民放全局!AH63)/60)&amp;"時間"&amp;MOD(SUM([1]民放全局!AH37,[1]民放全局!AH87,[1]民放全局!AH63),60)&amp;"分"</f>
        <v>50時間12分</v>
      </c>
      <c r="F78" s="36">
        <f>SUM([1]民放全局!AH37,[1]民放全局!AH87,[1]民放全局!AH63)/SUM([1]民放全局!D37,[1]民放全局!D87,[1]民放全局!D63)</f>
        <v>1.9939215843335491E-3</v>
      </c>
    </row>
    <row r="79" spans="1:6" ht="12.6" customHeight="1" x14ac:dyDescent="0.2">
      <c r="A79" s="10"/>
      <c r="B79" s="21"/>
      <c r="C79" s="31" t="s">
        <v>64</v>
      </c>
      <c r="D79" s="18" t="str">
        <f>INT([1]民放全局!D37/60)&amp;"時間"&amp;MOD([1]民放全局!D37,60)&amp;"分"</f>
        <v>8198時間53分</v>
      </c>
      <c r="E79" s="19" t="str">
        <f>INT([1]民放全局!AH37/60)&amp;"時間"&amp;MOD([1]民放全局!AH37,60)&amp;"分"</f>
        <v>21時間57分</v>
      </c>
      <c r="F79" s="32">
        <f>[1]民放全局!AG37</f>
        <v>2.6771938455033509E-3</v>
      </c>
    </row>
    <row r="80" spans="1:6" ht="12.6" customHeight="1" x14ac:dyDescent="0.2">
      <c r="A80" s="10"/>
      <c r="B80" s="21"/>
      <c r="C80" s="31" t="s">
        <v>65</v>
      </c>
      <c r="D80" s="18" t="str">
        <f>INT([1]民放全局!D87/60)&amp;"時間"&amp;MOD([1]民放全局!D87,60)&amp;"分"</f>
        <v>8362時間45分</v>
      </c>
      <c r="E80" s="19" t="str">
        <f>INT([1]民放全局!AH87/60)&amp;"時間"&amp;MOD([1]民放全局!AH87,60)&amp;"分"</f>
        <v>28時間15分</v>
      </c>
      <c r="F80" s="32">
        <f>[1]民放全局!AG87</f>
        <v>3.3780753938596753E-3</v>
      </c>
    </row>
    <row r="81" spans="1:6" ht="12.6" customHeight="1" x14ac:dyDescent="0.2">
      <c r="A81" s="10"/>
      <c r="B81" s="21"/>
      <c r="C81" s="31" t="s">
        <v>66</v>
      </c>
      <c r="D81" s="18" t="str">
        <f>INT([1]民放全局!D63/60)&amp;"時間"&amp;MOD([1]民放全局!D63,60)&amp;"分"</f>
        <v>8614時間53分</v>
      </c>
      <c r="E81" s="19" t="str">
        <f>INT([1]民放全局!AH63/60)&amp;"時間"&amp;MOD([1]民放全局!AH63,60)&amp;"分"</f>
        <v>0時間0分</v>
      </c>
      <c r="F81" s="32">
        <f>[1]民放全局!AG63</f>
        <v>0</v>
      </c>
    </row>
    <row r="82" spans="1:6" ht="12.6" customHeight="1" x14ac:dyDescent="0.2">
      <c r="A82" s="10"/>
      <c r="B82" s="21"/>
      <c r="C82" s="37"/>
      <c r="D82" s="38"/>
      <c r="F82" s="10"/>
    </row>
    <row r="83" spans="1:6" ht="12.6" customHeight="1" x14ac:dyDescent="0.2">
      <c r="A83" s="10"/>
      <c r="B83" s="26" t="s">
        <v>67</v>
      </c>
      <c r="C83" s="34"/>
      <c r="D83" s="35" t="str">
        <f>INT(SUM([1]民放全局!D64,[1]民放全局!D88,[1]民放全局!D38,[1]民放全局!D111)/60)&amp;"時間"&amp;MOD(SUM([1]民放全局!D64,[1]民放全局!D88,[1]民放全局!D38,[1]民放全局!D111),60)&amp;"分"</f>
        <v>33945時間10分</v>
      </c>
      <c r="E83" s="29" t="str">
        <f>INT(SUM([1]民放全局!AH64,[1]民放全局!AH88,[1]民放全局!AH38,[1]民放全局!AH111)/60)&amp;"時間"&amp;MOD(SUM([1]民放全局!AH64,[1]民放全局!AH88,[1]民放全局!AH38,[1]民放全局!AH111),60)&amp;"分"</f>
        <v>88時間22分</v>
      </c>
      <c r="F83" s="36">
        <f>SUM([1]民放全局!AH64,[1]民放全局!AH88,[1]民放全局!AH38,[1]民放全局!AH111)/SUM([1]民放全局!D64,[1]民放全局!D88,[1]民放全局!D38,[1]民放全局!D111)</f>
        <v>2.6032179348066246E-3</v>
      </c>
    </row>
    <row r="84" spans="1:6" ht="12.6" customHeight="1" x14ac:dyDescent="0.2">
      <c r="A84" s="10"/>
      <c r="B84" s="21"/>
      <c r="C84" s="31" t="s">
        <v>68</v>
      </c>
      <c r="D84" s="18" t="str">
        <f>INT([1]民放全局!D64/60)&amp;"時間"&amp;MOD([1]民放全局!D64,60)&amp;"分"</f>
        <v>8267時間14分</v>
      </c>
      <c r="E84" s="19" t="str">
        <f>INT([1]民放全局!AH64/60)&amp;"時間"&amp;MOD([1]民放全局!AH64,60)&amp;"分"</f>
        <v>18時間0分</v>
      </c>
      <c r="F84" s="32">
        <f>[1]民放全局!AG64</f>
        <v>2.177270106484636E-3</v>
      </c>
    </row>
    <row r="85" spans="1:6" ht="12.6" customHeight="1" x14ac:dyDescent="0.2">
      <c r="A85" s="10"/>
      <c r="B85" s="21"/>
      <c r="C85" s="40" t="s">
        <v>69</v>
      </c>
      <c r="D85" s="41" t="str">
        <f>INT([1]民放全局!D88/60)&amp;"時間"&amp;MOD([1]民放全局!D88,60)&amp;"分"</f>
        <v>8431時間12分</v>
      </c>
      <c r="E85" s="19" t="str">
        <f>INT([1]民放全局!AH88/60)&amp;"時間"&amp;MOD([1]民放全局!AH88,60)&amp;"分"</f>
        <v>37時間15分</v>
      </c>
      <c r="F85" s="32">
        <f>[1]民放全局!AG88</f>
        <v>4.4181136730240059E-3</v>
      </c>
    </row>
    <row r="86" spans="1:6" ht="12.6" customHeight="1" x14ac:dyDescent="0.2">
      <c r="A86" s="10"/>
      <c r="B86" s="21"/>
      <c r="C86" s="40" t="s">
        <v>70</v>
      </c>
      <c r="D86" s="41" t="str">
        <f>INT([1]民放全局!D38/60)&amp;"時間"&amp;MOD([1]民放全局!D38,60)&amp;"分"</f>
        <v>8754時間21分</v>
      </c>
      <c r="E86" s="19" t="str">
        <f>INT([1]民放全局!AH38/60)&amp;"時間"&amp;MOD([1]民放全局!AH38,60)&amp;"分"</f>
        <v>31時間37分</v>
      </c>
      <c r="F86" s="32">
        <f>[1]民放全局!AG38</f>
        <v>3.6115378830714633E-3</v>
      </c>
    </row>
    <row r="87" spans="1:6" ht="12.6" customHeight="1" x14ac:dyDescent="0.2">
      <c r="A87" s="10"/>
      <c r="B87" s="21"/>
      <c r="C87" s="40" t="s">
        <v>71</v>
      </c>
      <c r="D87" s="41" t="str">
        <f>INT([1]民放全局!D111/60)&amp;"時間"&amp;MOD([1]民放全局!D111,60)&amp;"分"</f>
        <v>8492時間23分</v>
      </c>
      <c r="E87" s="19" t="str">
        <f>INT([1]民放全局!AH111/60)&amp;"時間"&amp;MOD([1]民放全局!AH111,60)&amp;"分"</f>
        <v>1時間30分</v>
      </c>
      <c r="F87" s="32">
        <f>[1]民放全局!AG111</f>
        <v>1.7662886154848559E-4</v>
      </c>
    </row>
    <row r="88" spans="1:6" ht="12.6" customHeight="1" x14ac:dyDescent="0.2">
      <c r="A88" s="10"/>
      <c r="B88" s="21"/>
      <c r="C88" s="42"/>
      <c r="D88" s="43"/>
      <c r="E88" s="24"/>
      <c r="F88" s="33"/>
    </row>
    <row r="89" spans="1:6" ht="12.6" customHeight="1" x14ac:dyDescent="0.2">
      <c r="A89" s="10"/>
      <c r="B89" s="44" t="s">
        <v>72</v>
      </c>
      <c r="C89" s="34"/>
      <c r="D89" s="35" t="str">
        <f>INT(SUM([1]民放全局!D39,[1]民放全局!D89)/60)&amp;"時間"&amp;MOD(SUM([1]民放全局!D39,[1]民放全局!D89),60)&amp;"分"</f>
        <v>16173時間40分</v>
      </c>
      <c r="E89" s="29" t="str">
        <f>INT(SUM([1]民放全局!AH39,[1]民放全局!AH89)/60)&amp;"時間"&amp;MOD(SUM([1]民放全局!AH39,[1]民放全局!AH89),60)&amp;"分"</f>
        <v>45時間27分</v>
      </c>
      <c r="F89" s="36">
        <f>SUM([1]民放全局!AH39,[1]民放全局!AH89)/SUM([1]民放全局!D39,[1]民放全局!D89)</f>
        <v>2.8101234517013251E-3</v>
      </c>
    </row>
    <row r="90" spans="1:6" ht="12.6" customHeight="1" x14ac:dyDescent="0.2">
      <c r="A90" s="10"/>
      <c r="B90" s="21"/>
      <c r="C90" s="40" t="s">
        <v>73</v>
      </c>
      <c r="D90" s="41" t="str">
        <f>INT([1]民放全局!D39/60)&amp;"時間"&amp;MOD([1]民放全局!D39,60)&amp;"分"</f>
        <v>7936時間54分</v>
      </c>
      <c r="E90" s="19" t="str">
        <f>INT([1]民放全局!AH39/60)&amp;"時間"&amp;MOD([1]民放全局!AH39,60)&amp;"分"</f>
        <v>19時間57分</v>
      </c>
      <c r="F90" s="32">
        <f>[1]民放全局!AG39</f>
        <v>2.51357582935403E-3</v>
      </c>
    </row>
    <row r="91" spans="1:6" ht="12.6" customHeight="1" x14ac:dyDescent="0.2">
      <c r="A91" s="10"/>
      <c r="B91" s="21"/>
      <c r="C91" s="40" t="s">
        <v>74</v>
      </c>
      <c r="D91" s="41" t="str">
        <f>INT([1]民放全局!D89/60)&amp;"時間"&amp;MOD([1]民放全局!D89,60)&amp;"分"</f>
        <v>8236時間46分</v>
      </c>
      <c r="E91" s="19" t="str">
        <f>INT([1]民放全局!AH89/60)&amp;"時間"&amp;MOD([1]民放全局!AH89,60)&amp;"分"</f>
        <v>25時間30分</v>
      </c>
      <c r="F91" s="32">
        <f>[1]民放全局!AG89</f>
        <v>3.0958749994941383E-3</v>
      </c>
    </row>
    <row r="92" spans="1:6" ht="12.6" customHeight="1" x14ac:dyDescent="0.2">
      <c r="A92" s="10"/>
      <c r="B92" s="21"/>
      <c r="C92" s="22"/>
      <c r="D92" s="23"/>
      <c r="E92" s="24"/>
      <c r="F92" s="33"/>
    </row>
    <row r="93" spans="1:6" ht="12.6" customHeight="1" x14ac:dyDescent="0.2">
      <c r="A93" s="10"/>
      <c r="B93" s="26" t="s">
        <v>75</v>
      </c>
      <c r="C93" s="34"/>
      <c r="D93" s="35" t="str">
        <f>INT(SUM([1]民放全局!D35,[1]民放全局!D61)/60)&amp;"時間"&amp;MOD(SUM([1]民放全局!D35,[1]民放全局!D61),60)&amp;"分"</f>
        <v>17485時間19分</v>
      </c>
      <c r="E93" s="29" t="str">
        <f>INT(SUM([1]民放全局!AH35,[1]民放全局!AH61)/60)&amp;"時間"&amp;MOD(SUM([1]民放全局!AH35,[1]民放全局!AH61),60)&amp;"分"</f>
        <v>20時間10分</v>
      </c>
      <c r="F93" s="36">
        <f>SUM([1]民放全局!AH35,[1]民放全局!AH61)/SUM([1]民放全局!D35,[1]民放全局!D61)</f>
        <v>1.1533486668337911E-3</v>
      </c>
    </row>
    <row r="94" spans="1:6" ht="12.6" customHeight="1" x14ac:dyDescent="0.2">
      <c r="A94" s="10"/>
      <c r="B94" s="21"/>
      <c r="C94" s="31" t="s">
        <v>76</v>
      </c>
      <c r="D94" s="18" t="str">
        <f>INT([1]民放全局!D35/60)&amp;"時間"&amp;MOD([1]民放全局!D35,60)&amp;"分"</f>
        <v>8735時間39分</v>
      </c>
      <c r="E94" s="19" t="str">
        <f>INT([1]民放全局!AH35/60)&amp;"時間"&amp;MOD([1]民放全局!AH35,60)&amp;"分"</f>
        <v>16時間0分</v>
      </c>
      <c r="F94" s="32">
        <f>[1]民放全局!AG35</f>
        <v>1.8315752119189756E-3</v>
      </c>
    </row>
    <row r="95" spans="1:6" ht="12.6" customHeight="1" x14ac:dyDescent="0.2">
      <c r="A95" s="10"/>
      <c r="B95" s="21"/>
      <c r="C95" s="31" t="s">
        <v>77</v>
      </c>
      <c r="D95" s="18" t="str">
        <f>INT([1]民放全局!D61/60)&amp;"時間"&amp;MOD([1]民放全局!D61,60)&amp;"分"</f>
        <v>8749時間40分</v>
      </c>
      <c r="E95" s="19" t="str">
        <f>INT([1]民放全局!AH61/60)&amp;"時間"&amp;MOD([1]民放全局!AH61,60)&amp;"分"</f>
        <v>4時間10分</v>
      </c>
      <c r="F95" s="32">
        <f>[1]民放全局!AG61</f>
        <v>4.7620861747114175E-4</v>
      </c>
    </row>
    <row r="96" spans="1:6" ht="12.6" customHeight="1" x14ac:dyDescent="0.2">
      <c r="A96" s="10"/>
      <c r="B96" s="21"/>
      <c r="C96" s="37"/>
      <c r="D96" s="38"/>
      <c r="F96" s="10"/>
    </row>
    <row r="97" spans="1:6" ht="12.6" customHeight="1" x14ac:dyDescent="0.2">
      <c r="A97" s="10"/>
      <c r="B97" s="26" t="s">
        <v>78</v>
      </c>
      <c r="C97" s="34"/>
      <c r="D97" s="35" t="str">
        <f>INT(SUM([1]民放全局!D60,[1]民放全局!D85,[1]民放全局!D34,[1]民放全局!D109)/60)&amp;"時間"&amp;MOD(SUM([1]民放全局!D60,[1]民放全局!D85,[1]民放全局!D34,[1]民放全局!D109),60)&amp;"分"</f>
        <v>33705時間40分</v>
      </c>
      <c r="E97" s="29" t="str">
        <f>INT(SUM([1]民放全局!AH60,[1]民放全局!AH85,[1]民放全局!AH34,[1]民放全局!AH109)/60)&amp;"時間"&amp;MOD(SUM([1]民放全局!AH60,[1]民放全局!AH85,[1]民放全局!AH34,[1]民放全局!AH109),60)&amp;"分"</f>
        <v>45時間52分</v>
      </c>
      <c r="F97" s="36">
        <f>SUM([1]民放全局!AH60,[1]民放全局!AH85,[1]民放全局!AH34,[1]民放全局!AH109)/SUM([1]民放全局!D60,[1]民放全局!D85,[1]民放全局!D34,[1]民放全局!D109)</f>
        <v>1.3607998655023388E-3</v>
      </c>
    </row>
    <row r="98" spans="1:6" ht="12.6" customHeight="1" x14ac:dyDescent="0.2">
      <c r="A98" s="10"/>
      <c r="B98" s="21"/>
      <c r="C98" s="31" t="s">
        <v>79</v>
      </c>
      <c r="D98" s="18" t="str">
        <f>INT([1]民放全局!D60/60)&amp;"時間"&amp;MOD([1]民放全局!D60,60)&amp;"分"</f>
        <v>8542時間6分</v>
      </c>
      <c r="E98" s="19" t="str">
        <f>INT([1]民放全局!AH60/60)&amp;"時間"&amp;MOD([1]民放全局!AH60,60)&amp;"分"</f>
        <v>3時間0分</v>
      </c>
      <c r="F98" s="32">
        <f>[1]民放全局!AG60</f>
        <v>3.5120169513351519E-4</v>
      </c>
    </row>
    <row r="99" spans="1:6" ht="12.6" customHeight="1" x14ac:dyDescent="0.2">
      <c r="A99" s="10"/>
      <c r="B99" s="21"/>
      <c r="C99" s="31" t="s">
        <v>80</v>
      </c>
      <c r="D99" s="18" t="str">
        <f>INT([1]民放全局!D85/60)&amp;"時間"&amp;MOD([1]民放全局!D85,60)&amp;"分"</f>
        <v>8243時間40分</v>
      </c>
      <c r="E99" s="19" t="str">
        <f>INT([1]民放全局!AH85/60)&amp;"時間"&amp;MOD([1]民放全局!AH85,60)&amp;"分"</f>
        <v>26時間30分</v>
      </c>
      <c r="F99" s="32">
        <f>[1]民放全局!AG85</f>
        <v>3.2145889773967894E-3</v>
      </c>
    </row>
    <row r="100" spans="1:6" ht="12.6" customHeight="1" x14ac:dyDescent="0.2">
      <c r="A100" s="10"/>
      <c r="B100" s="21"/>
      <c r="C100" s="31" t="s">
        <v>81</v>
      </c>
      <c r="D100" s="18" t="str">
        <f>INT([1]民放全局!D34/60)&amp;"時間"&amp;MOD([1]民放全局!D34,60)&amp;"分"</f>
        <v>8612時間2分</v>
      </c>
      <c r="E100" s="19" t="str">
        <f>INT([1]民放全局!AH34/60)&amp;"時間"&amp;MOD([1]民放全局!AH34,60)&amp;"分"</f>
        <v>16時間22分</v>
      </c>
      <c r="F100" s="32">
        <f>[1]民放全局!AG34</f>
        <v>1.9004416301221935E-3</v>
      </c>
    </row>
    <row r="101" spans="1:6" ht="12.6" customHeight="1" x14ac:dyDescent="0.2">
      <c r="A101" s="10"/>
      <c r="B101" s="21"/>
      <c r="C101" s="31" t="s">
        <v>82</v>
      </c>
      <c r="D101" s="18" t="str">
        <f>INT([1]民放全局!D109/60)&amp;"時間"&amp;MOD([1]民放全局!D109,60)&amp;"分"</f>
        <v>8307時間52分</v>
      </c>
      <c r="E101" s="19" t="str">
        <f>INT([1]民放全局!AH109/60)&amp;"時間"&amp;MOD([1]民放全局!AH109,60)&amp;"分"</f>
        <v>0時間0分</v>
      </c>
      <c r="F101" s="32">
        <f>[1]民放全局!AG109</f>
        <v>0</v>
      </c>
    </row>
    <row r="102" spans="1:6" ht="12.6" customHeight="1" x14ac:dyDescent="0.2">
      <c r="A102" s="10"/>
      <c r="B102" s="21"/>
      <c r="C102" s="37"/>
      <c r="D102" s="38"/>
      <c r="F102" s="10"/>
    </row>
    <row r="103" spans="1:6" ht="12.6" customHeight="1" x14ac:dyDescent="0.2">
      <c r="A103" s="10"/>
      <c r="B103" s="44" t="s">
        <v>83</v>
      </c>
      <c r="C103" s="34"/>
      <c r="D103" s="35" t="str">
        <f>INT(SUM([1]民放全局!D62,[1]民放全局!D86,[1]民放全局!D110,[1]民放全局!D36)/60)&amp;"時間"&amp;MOD(SUM([1]民放全局!D62,[1]民放全局!D86,[1]民放全局!D110,[1]民放全局!D36),60)&amp;"分"</f>
        <v>34333時間22分</v>
      </c>
      <c r="E103" s="29" t="str">
        <f>INT(SUM([1]民放全局!AH62,[1]民放全局!AH86,[1]民放全局!AH110,[1]民放全局!AH36)/60)&amp;"時間"&amp;MOD(SUM([1]民放全局!AH62,[1]民放全局!AH86,[1]民放全局!AH110,[1]民放全局!AH36),60)&amp;"分"</f>
        <v>64時間54分</v>
      </c>
      <c r="F103" s="36">
        <f>SUM([1]民放全局!AH62,[1]民放全局!AH86,[1]民放全局!AH110,[1]民放全局!AH36)/SUM([1]民放全局!D62,[1]民放全局!D86,[1]民放全局!D110,[1]民放全局!D36)</f>
        <v>1.890289426903469E-3</v>
      </c>
    </row>
    <row r="104" spans="1:6" ht="12.6" customHeight="1" x14ac:dyDescent="0.2">
      <c r="A104" s="10"/>
      <c r="B104" s="21"/>
      <c r="C104" s="40" t="s">
        <v>84</v>
      </c>
      <c r="D104" s="41" t="str">
        <f>INT([1]民放全局!D62/60)&amp;"時間"&amp;MOD([1]民放全局!D62,60)&amp;"分"</f>
        <v>8373時間20分</v>
      </c>
      <c r="E104" s="19" t="str">
        <f>INT([1]民放全局!AH62/60)&amp;"時間"&amp;MOD([1]民放全局!AH62,60)&amp;"分"</f>
        <v>0時間0分</v>
      </c>
      <c r="F104" s="32">
        <f>[1]民放全局!AG62</f>
        <v>0</v>
      </c>
    </row>
    <row r="105" spans="1:6" ht="12.6" customHeight="1" x14ac:dyDescent="0.2">
      <c r="A105" s="10"/>
      <c r="B105" s="21"/>
      <c r="C105" s="40" t="s">
        <v>85</v>
      </c>
      <c r="D105" s="41" t="str">
        <f>INT([1]民放全局!D86/60)&amp;"時間"&amp;MOD([1]民放全局!D86,60)&amp;"分"</f>
        <v>8651時間58分</v>
      </c>
      <c r="E105" s="19" t="str">
        <f>INT([1]民放全局!AH86/60)&amp;"時間"&amp;MOD([1]民放全局!AH86,60)&amp;"分"</f>
        <v>48時間0分</v>
      </c>
      <c r="F105" s="32">
        <f>[1]民放全局!AG86</f>
        <v>5.5478715821836271E-3</v>
      </c>
    </row>
    <row r="106" spans="1:6" ht="12.6" customHeight="1" x14ac:dyDescent="0.2">
      <c r="A106" s="10"/>
      <c r="B106" s="21"/>
      <c r="C106" s="40" t="s">
        <v>86</v>
      </c>
      <c r="D106" s="41" t="str">
        <f>INT([1]民放全局!D110/60)&amp;"時間"&amp;MOD([1]民放全局!D110,60)&amp;"分"</f>
        <v>8556時間57分</v>
      </c>
      <c r="E106" s="19" t="str">
        <f>INT([1]民放全局!AH110/60)&amp;"時間"&amp;MOD([1]民放全局!AH110,60)&amp;"分"</f>
        <v>0時間0分</v>
      </c>
      <c r="F106" s="32">
        <f>[1]民放全局!AG110</f>
        <v>0</v>
      </c>
    </row>
    <row r="107" spans="1:6" ht="12.6" customHeight="1" x14ac:dyDescent="0.2">
      <c r="A107" s="10"/>
      <c r="B107" s="21"/>
      <c r="C107" s="40" t="s">
        <v>87</v>
      </c>
      <c r="D107" s="41" t="str">
        <f>INT([1]民放全局!D36/60)&amp;"時間"&amp;MOD([1]民放全局!D36,60)&amp;"分"</f>
        <v>8751時間7分</v>
      </c>
      <c r="E107" s="19" t="str">
        <f>INT([1]民放全局!AH36/60)&amp;"時間"&amp;MOD([1]民放全局!AH36,60)&amp;"分"</f>
        <v>16時間54分</v>
      </c>
      <c r="F107" s="32">
        <f>[1]民放全局!AG36</f>
        <v>1.9311821158061733E-3</v>
      </c>
    </row>
    <row r="108" spans="1:6" ht="12.6" customHeight="1" x14ac:dyDescent="0.2">
      <c r="A108" s="10"/>
      <c r="B108" s="21"/>
      <c r="C108" s="37"/>
      <c r="D108" s="38"/>
      <c r="F108" s="10"/>
    </row>
    <row r="109" spans="1:6" ht="12.6" customHeight="1" x14ac:dyDescent="0.2">
      <c r="A109" s="10"/>
      <c r="B109" s="44" t="s">
        <v>88</v>
      </c>
      <c r="C109" s="45"/>
      <c r="D109" s="46" t="str">
        <f>INT(SUM([1]民放全局!D20,[1]民放全局!D21,[1]民放全局!D22,[1]民放全局!D23)/60)&amp;"時間"&amp;MOD(SUM([1]民放全局!D20,[1]民放全局!D21,[1]民放全局!D22,[1]民放全局!D23),60)&amp;"分"</f>
        <v>34922時間29分</v>
      </c>
      <c r="E109" s="29" t="str">
        <f>INT(SUM([1]民放全局!AH20,[1]民放全局!AH21,[1]民放全局!AH22,[1]民放全局!AH23)/60)&amp;"時間"&amp;MOD(SUM([1]民放全局!AH20,[1]民放全局!AH21,[1]民放全局!AH22,[1]民放全局!AH23),60)&amp;"分"</f>
        <v>39時間15分</v>
      </c>
      <c r="F109" s="36">
        <f>SUM([1]民放全局!AH20,[1]民放全局!AH21,[1]民放全局!AH22,[1]民放全局!AH23)/SUM([1]民放全局!D20,[1]民放全局!D21,[1]民放全局!D22,[1]民放全局!D23)</f>
        <v>1.1239177817155997E-3</v>
      </c>
    </row>
    <row r="110" spans="1:6" ht="12.6" customHeight="1" x14ac:dyDescent="0.2">
      <c r="A110" s="10"/>
      <c r="B110" s="21"/>
      <c r="C110" s="40" t="s">
        <v>89</v>
      </c>
      <c r="D110" s="41" t="str">
        <f>INT([1]民放全局!D20/60)&amp;"時間"&amp;MOD([1]民放全局!D20,60)&amp;"分"</f>
        <v>8744時間1分</v>
      </c>
      <c r="E110" s="19" t="str">
        <f>INT([1]民放全局!AH20/60)&amp;"時間"&amp;MOD([1]民放全局!AH20,60)&amp;"分"</f>
        <v>0時間0分</v>
      </c>
      <c r="F110" s="32">
        <f>[1]民放全局!AG20</f>
        <v>0</v>
      </c>
    </row>
    <row r="111" spans="1:6" ht="12.6" customHeight="1" x14ac:dyDescent="0.2">
      <c r="A111" s="10"/>
      <c r="B111" s="21"/>
      <c r="C111" s="40" t="s">
        <v>90</v>
      </c>
      <c r="D111" s="41" t="str">
        <f>INT([1]民放全局!D21/60)&amp;"時間"&amp;MOD([1]民放全局!D21,60)&amp;"分"</f>
        <v>8744時間36分</v>
      </c>
      <c r="E111" s="19" t="str">
        <f>INT([1]民放全局!AH21/60)&amp;"時間"&amp;MOD([1]民放全局!AH21,60)&amp;"分"</f>
        <v>26時間18分</v>
      </c>
      <c r="F111" s="32">
        <f>[1]民放全局!AG21</f>
        <v>3.0075703862955422E-3</v>
      </c>
    </row>
    <row r="112" spans="1:6" ht="12.6" customHeight="1" x14ac:dyDescent="0.2">
      <c r="A112" s="10"/>
      <c r="B112" s="21"/>
      <c r="C112" s="40" t="s">
        <v>91</v>
      </c>
      <c r="D112" s="41" t="str">
        <f>INT([1]民放全局!D22/60)&amp;"時間"&amp;MOD([1]民放全局!D22,60)&amp;"分"</f>
        <v>8721時間30分</v>
      </c>
      <c r="E112" s="19" t="str">
        <f>INT([1]民放全局!AH22/60)&amp;"時間"&amp;MOD([1]民放全局!AH22,60)&amp;"分"</f>
        <v>0時間0分</v>
      </c>
      <c r="F112" s="32">
        <f>[1]民放全局!AG22</f>
        <v>0</v>
      </c>
    </row>
    <row r="113" spans="1:6" ht="12.6" customHeight="1" x14ac:dyDescent="0.2">
      <c r="A113" s="10"/>
      <c r="B113" s="21"/>
      <c r="C113" s="40" t="s">
        <v>92</v>
      </c>
      <c r="D113" s="41" t="str">
        <f>INT([1]民放全局!D23/60)&amp;"時間"&amp;MOD([1]民放全局!D23,60)&amp;"分"</f>
        <v>8712時間22分</v>
      </c>
      <c r="E113" s="19" t="str">
        <f>INT([1]民放全局!AH23/60)&amp;"時間"&amp;MOD([1]民放全局!AH23,60)&amp;"分"</f>
        <v>12時間57分</v>
      </c>
      <c r="F113" s="32">
        <f>[1]民放全局!AG23</f>
        <v>1.4863929051042387E-3</v>
      </c>
    </row>
    <row r="114" spans="1:6" ht="12.6" customHeight="1" x14ac:dyDescent="0.2">
      <c r="A114" s="10"/>
      <c r="B114" s="21"/>
      <c r="C114" s="37"/>
      <c r="D114" s="38"/>
      <c r="F114" s="10"/>
    </row>
    <row r="115" spans="1:6" ht="12.6" customHeight="1" x14ac:dyDescent="0.2">
      <c r="A115" s="10"/>
      <c r="B115" s="44" t="s">
        <v>93</v>
      </c>
      <c r="C115" s="34"/>
      <c r="D115" s="35"/>
      <c r="E115" s="29"/>
      <c r="F115" s="36"/>
    </row>
    <row r="116" spans="1:6" ht="12.6" customHeight="1" x14ac:dyDescent="0.2">
      <c r="A116" s="10"/>
      <c r="B116" s="21"/>
      <c r="C116" s="40" t="s">
        <v>94</v>
      </c>
      <c r="D116" s="41" t="str">
        <f>INT([1]民放全局!D137/60)&amp;"時間"&amp;MOD([1]民放全局!D137,60)&amp;"分"</f>
        <v>8531時間56分</v>
      </c>
      <c r="E116" s="19" t="str">
        <f>INT([1]民放全局!AH137/60)&amp;"時間"&amp;MOD([1]民放全局!AH137,60)&amp;"分"</f>
        <v>3時間0分</v>
      </c>
      <c r="F116" s="32">
        <f>[1]民放全局!AG137</f>
        <v>3.5162018768704242E-4</v>
      </c>
    </row>
    <row r="117" spans="1:6" ht="12.6" customHeight="1" x14ac:dyDescent="0.2">
      <c r="A117" s="10"/>
      <c r="B117" s="21"/>
      <c r="C117" s="42"/>
      <c r="D117" s="43"/>
      <c r="E117" s="24"/>
      <c r="F117" s="33"/>
    </row>
    <row r="118" spans="1:6" ht="12.6" customHeight="1" x14ac:dyDescent="0.2">
      <c r="A118" s="10"/>
      <c r="B118" s="44" t="s">
        <v>95</v>
      </c>
      <c r="C118" s="34"/>
      <c r="D118" s="35"/>
      <c r="E118" s="29"/>
      <c r="F118" s="36"/>
    </row>
    <row r="119" spans="1:6" ht="12.6" customHeight="1" x14ac:dyDescent="0.2">
      <c r="A119" s="10"/>
      <c r="B119" s="21"/>
      <c r="C119" s="40" t="s">
        <v>96</v>
      </c>
      <c r="D119" s="41" t="str">
        <f>INT([1]民放全局!D123/60)&amp;"時間"&amp;MOD([1]民放全局!D123,60)&amp;"分"</f>
        <v>8603時間38分</v>
      </c>
      <c r="E119" s="19" t="str">
        <f>INT([1]民放全局!AH123/60)&amp;"時間"&amp;MOD([1]民放全局!AH123,60)&amp;"分"</f>
        <v>0時間0分</v>
      </c>
      <c r="F119" s="32">
        <f>[1]民放全局!AG123</f>
        <v>0</v>
      </c>
    </row>
    <row r="120" spans="1:6" ht="12.6" customHeight="1" x14ac:dyDescent="0.2">
      <c r="A120" s="10"/>
      <c r="B120" s="21"/>
      <c r="C120" s="42"/>
      <c r="D120" s="43"/>
      <c r="E120" s="24"/>
      <c r="F120" s="33"/>
    </row>
    <row r="121" spans="1:6" ht="12.6" customHeight="1" x14ac:dyDescent="0.2">
      <c r="A121" s="10"/>
      <c r="B121" s="44" t="s">
        <v>97</v>
      </c>
      <c r="C121" s="34"/>
      <c r="D121" s="35"/>
      <c r="E121" s="29"/>
      <c r="F121" s="36"/>
    </row>
    <row r="122" spans="1:6" ht="12.6" customHeight="1" x14ac:dyDescent="0.2">
      <c r="A122" s="10"/>
      <c r="B122" s="21"/>
      <c r="C122" s="40" t="s">
        <v>98</v>
      </c>
      <c r="D122" s="41" t="str">
        <f>INT([1]民放全局!D138/60)&amp;"時間"&amp;MOD([1]民放全局!D138,60)&amp;"分"</f>
        <v>11023時間16分</v>
      </c>
      <c r="E122" s="19" t="str">
        <f>INT([1]民放全局!AH138/60)&amp;"時間"&amp;MOD([1]民放全局!AH138,60)&amp;"分"</f>
        <v>7時間30分</v>
      </c>
      <c r="F122" s="32">
        <f>[1]民放全局!AG138</f>
        <v>6.8037907698262465E-4</v>
      </c>
    </row>
    <row r="123" spans="1:6" ht="12.6" customHeight="1" x14ac:dyDescent="0.2">
      <c r="A123" s="10"/>
      <c r="B123" s="21"/>
      <c r="C123" s="37"/>
      <c r="D123" s="38"/>
      <c r="F123" s="10"/>
    </row>
    <row r="124" spans="1:6" ht="12.6" customHeight="1" x14ac:dyDescent="0.2">
      <c r="A124" s="10"/>
      <c r="B124" s="44" t="s">
        <v>99</v>
      </c>
      <c r="C124" s="34"/>
      <c r="D124" s="35" t="str">
        <f>INT(SUM([1]民放全局!D14,[1]民放全局!D15,[1]民放全局!D16,[1]民放全局!D17)/60)&amp;"時間"&amp;MOD(SUM([1]民放全局!D14,[1]民放全局!D15,[1]民放全局!D16,[1]民放全局!D17),60)&amp;"分"</f>
        <v>35023時間16分</v>
      </c>
      <c r="E124" s="29" t="str">
        <f>INT(SUM([1]民放全局!AH14,[1]民放全局!AH15,[1]民放全局!AH16,[1]民放全局!AH17)/60)&amp;"時間"&amp;MOD(SUM([1]民放全局!AH14,[1]民放全局!AH15,[1]民放全局!AH16,[1]民放全局!AH17),60)&amp;"分"</f>
        <v>31時間28分</v>
      </c>
      <c r="F124" s="36">
        <f>SUM([1]民放全局!AH14,[1]民放全局!AH15,[1]民放全局!AH16,[1]民放全局!AH17)/SUM([1]民放全局!D14,[1]民放全局!D15,[1]民放全局!D16,[1]民放全局!D17)</f>
        <v>8.9845036347266296E-4</v>
      </c>
    </row>
    <row r="125" spans="1:6" ht="12.6" customHeight="1" x14ac:dyDescent="0.2">
      <c r="A125" s="10"/>
      <c r="B125" s="21"/>
      <c r="C125" s="40" t="s">
        <v>100</v>
      </c>
      <c r="D125" s="41" t="str">
        <f>INT([1]民放全局!D15/60)&amp;"時間"&amp;MOD([1]民放全局!D15,60)&amp;"分"</f>
        <v>8733時間48分</v>
      </c>
      <c r="E125" s="19" t="str">
        <f>INT([1]民放全局!AH15/60)&amp;"時間"&amp;MOD([1]民放全局!AH15,60)&amp;"分"</f>
        <v>0時間0分</v>
      </c>
      <c r="F125" s="32">
        <f>[1]民放全局!AG15</f>
        <v>0</v>
      </c>
    </row>
    <row r="126" spans="1:6" ht="12.6" customHeight="1" x14ac:dyDescent="0.2">
      <c r="A126" s="10"/>
      <c r="B126" s="21"/>
      <c r="C126" s="40" t="s">
        <v>101</v>
      </c>
      <c r="D126" s="41" t="str">
        <f>INT([1]民放全局!D17/60)&amp;"時間"&amp;MOD([1]民放全局!D17,60)&amp;"分"</f>
        <v>8759時間44分</v>
      </c>
      <c r="E126" s="19" t="str">
        <f>INT([1]民放全局!AH17/60)&amp;"時間"&amp;MOD([1]民放全局!AH17,60)&amp;"分"</f>
        <v>0時間0分</v>
      </c>
      <c r="F126" s="32">
        <f>[1]民放全局!AG17</f>
        <v>0</v>
      </c>
    </row>
    <row r="127" spans="1:6" ht="12.6" customHeight="1" x14ac:dyDescent="0.2">
      <c r="A127" s="10"/>
      <c r="B127" s="21"/>
      <c r="C127" s="40" t="s">
        <v>102</v>
      </c>
      <c r="D127" s="41" t="str">
        <f>INT([1]民放全局!D14/60)&amp;"時間"&amp;MOD([1]民放全局!D14,60)&amp;"分"</f>
        <v>8760時間15分</v>
      </c>
      <c r="E127" s="19" t="str">
        <f>INT([1]民放全局!AH14/60)&amp;"時間"&amp;MOD([1]民放全局!AH14,60)&amp;"分"</f>
        <v>12時間57分</v>
      </c>
      <c r="F127" s="32">
        <f>[1]民放全局!AG14</f>
        <v>1.4782683142604378E-3</v>
      </c>
    </row>
    <row r="128" spans="1:6" ht="12.6" customHeight="1" x14ac:dyDescent="0.2">
      <c r="A128" s="10"/>
      <c r="B128" s="21"/>
      <c r="C128" s="40" t="s">
        <v>103</v>
      </c>
      <c r="D128" s="41" t="str">
        <f>INT([1]民放全局!D16/60)&amp;"時間"&amp;MOD([1]民放全局!D16,60)&amp;"分"</f>
        <v>8769時間29分</v>
      </c>
      <c r="E128" s="19" t="str">
        <f>INT([1]民放全局!AH16/60)&amp;"時間"&amp;MOD([1]民放全局!AH16,60)&amp;"分"</f>
        <v>18時間31分</v>
      </c>
      <c r="F128" s="32">
        <f>[1]民放全局!AG16</f>
        <v>2.1114888942526072E-3</v>
      </c>
    </row>
    <row r="129" spans="1:6" ht="12.6" customHeight="1" x14ac:dyDescent="0.2">
      <c r="A129" s="10"/>
      <c r="B129" s="21"/>
      <c r="C129" s="37"/>
      <c r="D129" s="38"/>
      <c r="F129" s="10"/>
    </row>
    <row r="130" spans="1:6" ht="12.6" customHeight="1" x14ac:dyDescent="0.2">
      <c r="A130" s="10"/>
      <c r="B130" s="44" t="s">
        <v>104</v>
      </c>
      <c r="C130" s="34"/>
      <c r="D130" s="35"/>
      <c r="E130" s="29"/>
      <c r="F130" s="36"/>
    </row>
    <row r="131" spans="1:6" ht="12.6" customHeight="1" x14ac:dyDescent="0.2">
      <c r="A131" s="10"/>
      <c r="B131" s="21"/>
      <c r="C131" s="40" t="s">
        <v>105</v>
      </c>
      <c r="D131" s="41" t="str">
        <f>INT([1]民放全局!D139/60)&amp;"時間"&amp;MOD([1]民放全局!D139,60)&amp;"分"</f>
        <v>8232時間54分</v>
      </c>
      <c r="E131" s="19" t="str">
        <f>INT([1]民放全局!AH139/60)&amp;"時間"&amp;MOD([1]民放全局!AH139,60)&amp;"分"</f>
        <v>3時間20分</v>
      </c>
      <c r="F131" s="32">
        <f>[1]民放全局!AG139</f>
        <v>4.0487960904824952E-4</v>
      </c>
    </row>
    <row r="132" spans="1:6" ht="12.6" customHeight="1" x14ac:dyDescent="0.2">
      <c r="A132" s="10"/>
      <c r="B132" s="21"/>
      <c r="C132" s="37"/>
      <c r="D132" s="38"/>
      <c r="F132" s="10"/>
    </row>
    <row r="133" spans="1:6" ht="12.6" customHeight="1" x14ac:dyDescent="0.2">
      <c r="A133" s="10"/>
      <c r="B133" s="44" t="s">
        <v>106</v>
      </c>
      <c r="C133" s="34"/>
      <c r="D133" s="35"/>
      <c r="E133" s="29"/>
      <c r="F133" s="36"/>
    </row>
    <row r="134" spans="1:6" ht="12.6" customHeight="1" x14ac:dyDescent="0.2">
      <c r="A134" s="10"/>
      <c r="B134" s="21"/>
      <c r="C134" s="40" t="s">
        <v>107</v>
      </c>
      <c r="D134" s="41" t="str">
        <f>INT([1]民放全局!D140/60)&amp;"時間"&amp;MOD([1]民放全局!D140,60)&amp;"分"</f>
        <v>7665時間15分</v>
      </c>
      <c r="E134" s="19" t="str">
        <f>INT([1]民放全局!AH140/60)&amp;"時間"&amp;MOD([1]民放全局!AH140,60)&amp;"分"</f>
        <v>120時間35分</v>
      </c>
      <c r="F134" s="32">
        <f>[1]民放全局!AG140</f>
        <v>1.5731167715773566E-2</v>
      </c>
    </row>
    <row r="135" spans="1:6" ht="12.6" customHeight="1" x14ac:dyDescent="0.2">
      <c r="A135" s="10"/>
      <c r="B135" s="21"/>
      <c r="C135" s="37"/>
      <c r="D135" s="38"/>
      <c r="F135" s="10"/>
    </row>
    <row r="136" spans="1:6" ht="12.6" customHeight="1" x14ac:dyDescent="0.2">
      <c r="A136" s="10"/>
      <c r="B136" s="44" t="s">
        <v>108</v>
      </c>
      <c r="C136" s="34"/>
      <c r="D136" s="35"/>
      <c r="E136" s="29"/>
      <c r="F136" s="36"/>
    </row>
    <row r="137" spans="1:6" ht="12.6" customHeight="1" x14ac:dyDescent="0.2">
      <c r="A137" s="10"/>
      <c r="B137" s="21"/>
      <c r="C137" s="40" t="s">
        <v>109</v>
      </c>
      <c r="D137" s="41" t="str">
        <f>INT([1]民放全局!D124/60)&amp;"時間"&amp;MOD([1]民放全局!D124,60)&amp;"分"</f>
        <v>8255時間16分</v>
      </c>
      <c r="E137" s="19" t="str">
        <f>INT([1]民放全局!AH124/60)&amp;"時間"&amp;MOD([1]民放全局!AH124,60)&amp;"分"</f>
        <v>0時間0分</v>
      </c>
      <c r="F137" s="32">
        <f>[1]民放全局!AG124</f>
        <v>0</v>
      </c>
    </row>
    <row r="138" spans="1:6" ht="12.6" customHeight="1" x14ac:dyDescent="0.2">
      <c r="A138" s="10"/>
      <c r="B138" s="21"/>
      <c r="C138" s="37"/>
      <c r="D138" s="38"/>
      <c r="F138" s="10"/>
    </row>
    <row r="139" spans="1:6" ht="12.6" customHeight="1" x14ac:dyDescent="0.2">
      <c r="A139" s="10"/>
      <c r="B139" s="44" t="s">
        <v>110</v>
      </c>
      <c r="C139" s="34"/>
      <c r="D139" s="35"/>
      <c r="E139" s="29"/>
      <c r="F139" s="36"/>
    </row>
    <row r="140" spans="1:6" ht="12.6" customHeight="1" x14ac:dyDescent="0.2">
      <c r="A140" s="10"/>
      <c r="B140" s="21"/>
      <c r="C140" s="40" t="s">
        <v>111</v>
      </c>
      <c r="D140" s="41" t="str">
        <f>INT([1]民放全局!D142/60)&amp;"時間"&amp;MOD([1]民放全局!D142,60)&amp;"分"</f>
        <v>7730時間5分</v>
      </c>
      <c r="E140" s="19" t="str">
        <f>INT([1]民放全局!AH142/60)&amp;"時間"&amp;MOD([1]民放全局!AH142,60)&amp;"分"</f>
        <v>48時間0分</v>
      </c>
      <c r="F140" s="32">
        <f>[1]民放全局!AG142</f>
        <v>6.2095061502139906E-3</v>
      </c>
    </row>
    <row r="141" spans="1:6" ht="12.6" customHeight="1" x14ac:dyDescent="0.2">
      <c r="A141" s="10"/>
      <c r="B141" s="21"/>
      <c r="C141" s="37"/>
      <c r="D141" s="38"/>
      <c r="F141" s="10"/>
    </row>
    <row r="142" spans="1:6" ht="12.6" customHeight="1" x14ac:dyDescent="0.2">
      <c r="A142" s="10"/>
      <c r="B142" s="44" t="s">
        <v>112</v>
      </c>
      <c r="C142" s="34"/>
      <c r="D142" s="35"/>
      <c r="E142" s="29"/>
      <c r="F142" s="36"/>
    </row>
    <row r="143" spans="1:6" ht="12.6" customHeight="1" x14ac:dyDescent="0.2">
      <c r="A143" s="10"/>
      <c r="B143" s="21"/>
      <c r="C143" s="40" t="s">
        <v>113</v>
      </c>
      <c r="D143" s="41" t="str">
        <f>INT([1]民放全局!D141/60)&amp;"時間"&amp;MOD([1]民放全局!D141,60)&amp;"分"</f>
        <v>8260時間15分</v>
      </c>
      <c r="E143" s="19" t="str">
        <f>INT([1]民放全局!AH141/60)&amp;"時間"&amp;MOD([1]民放全局!AH141,60)&amp;"分"</f>
        <v>1時間0分</v>
      </c>
      <c r="F143" s="32">
        <f>[1]民放全局!AG141</f>
        <v>1.2106171120728791E-4</v>
      </c>
    </row>
    <row r="144" spans="1:6" ht="12.6" customHeight="1" x14ac:dyDescent="0.2">
      <c r="A144" s="10"/>
      <c r="B144" s="21"/>
      <c r="C144" s="37"/>
      <c r="D144" s="38"/>
      <c r="F144" s="10"/>
    </row>
    <row r="145" spans="1:6" ht="12.6" customHeight="1" x14ac:dyDescent="0.2">
      <c r="A145" s="10"/>
      <c r="B145" s="44" t="s">
        <v>114</v>
      </c>
      <c r="C145" s="34"/>
      <c r="D145" s="35"/>
      <c r="E145" s="29"/>
      <c r="F145" s="36"/>
    </row>
    <row r="146" spans="1:6" ht="12.6" customHeight="1" x14ac:dyDescent="0.2">
      <c r="A146" s="10"/>
      <c r="B146" s="21"/>
      <c r="C146" s="40" t="s">
        <v>115</v>
      </c>
      <c r="D146" s="41" t="str">
        <f>INT([1]民放全局!D143/60)&amp;"時間"&amp;MOD([1]民放全局!D139,60)&amp;"分"</f>
        <v>8373時間54分</v>
      </c>
      <c r="E146" s="19" t="str">
        <f>INT([1]民放全局!AH143/60)&amp;"時間"&amp;MOD([1]民放全局!AH143,60)&amp;"分"</f>
        <v>70時間45分</v>
      </c>
      <c r="F146" s="32">
        <f>[1]民放全局!AG143</f>
        <v>8.4495940412945298E-3</v>
      </c>
    </row>
    <row r="147" spans="1:6" ht="12.6" customHeight="1" x14ac:dyDescent="0.2">
      <c r="A147" s="10"/>
      <c r="B147" s="21"/>
      <c r="C147" s="37"/>
      <c r="D147" s="38"/>
      <c r="F147" s="10"/>
    </row>
    <row r="148" spans="1:6" ht="12.6" customHeight="1" x14ac:dyDescent="0.2">
      <c r="A148" s="10"/>
      <c r="B148" s="44" t="s">
        <v>116</v>
      </c>
      <c r="C148" s="34"/>
      <c r="D148" s="35" t="str">
        <f>INT(SUM([1]民放全局!D65,[1]民放全局!D40,[1]民放全局!D90)/60)&amp;"時間"&amp;MOD(SUM([1]民放全局!D65,[1]民放全局!D40,[1]民放全局!D90),60)&amp;"分"</f>
        <v>24415時間51分</v>
      </c>
      <c r="E148" s="29" t="str">
        <f>INT(SUM([1]民放全局!AH65,[1]民放全局!AH40,[1]民放全局!AH90)/60)&amp;"時間"&amp;MOD(SUM([1]民放全局!AH65,[1]民放全局!AH40,[1]民放全局!AH90),60)&amp;"分"</f>
        <v>41時間3分</v>
      </c>
      <c r="F148" s="36">
        <f>SUM([1]民放全局!AH65,[1]民放全局!AH40,[1]民放全局!AH90)/SUM([1]民放全局!D65,[1]民放全局!D40,[1]民放全局!D90)</f>
        <v>1.6812849030445388E-3</v>
      </c>
    </row>
    <row r="149" spans="1:6" ht="12.6" customHeight="1" x14ac:dyDescent="0.2">
      <c r="A149" s="10"/>
      <c r="B149" s="21"/>
      <c r="C149" s="40" t="s">
        <v>117</v>
      </c>
      <c r="D149" s="41" t="str">
        <f>INT([1]民放全局!D65/60)&amp;"時間"&amp;MOD([1]民放全局!D65,60)&amp;"分"</f>
        <v>7945時間7分</v>
      </c>
      <c r="E149" s="19" t="str">
        <f>INT([1]民放全局!AH65/60)&amp;"時間"&amp;MOD([1]民放全局!AH65,60)&amp;"分"</f>
        <v>3時間30分</v>
      </c>
      <c r="F149" s="32">
        <f>[1]民放全局!AG65</f>
        <v>4.4052216560696612E-4</v>
      </c>
    </row>
    <row r="150" spans="1:6" ht="12.6" customHeight="1" x14ac:dyDescent="0.2">
      <c r="A150" s="10"/>
      <c r="B150" s="21"/>
      <c r="C150" s="40" t="s">
        <v>118</v>
      </c>
      <c r="D150" s="41" t="str">
        <f>INT([1]民放全局!D40/60)&amp;"時間"&amp;MOD([1]民放全局!D40,60)&amp;"分"</f>
        <v>8322時間25分</v>
      </c>
      <c r="E150" s="19" t="str">
        <f>INT([1]民放全局!AH40/60)&amp;"時間"&amp;MOD([1]民放全局!AH40,60)&amp;"分"</f>
        <v>12時間57分</v>
      </c>
      <c r="F150" s="32">
        <f>[1]民放全局!AG40</f>
        <v>1.5560384103175159E-3</v>
      </c>
    </row>
    <row r="151" spans="1:6" ht="12.6" customHeight="1" x14ac:dyDescent="0.2">
      <c r="A151" s="10"/>
      <c r="B151" s="21"/>
      <c r="C151" s="40" t="s">
        <v>119</v>
      </c>
      <c r="D151" s="41" t="str">
        <f>INT([1]民放全局!D90/60)&amp;"時間"&amp;MOD([1]民放全局!D90,60)&amp;"分"</f>
        <v>8148時間19分</v>
      </c>
      <c r="E151" s="19" t="str">
        <f>INT([1]民放全局!AH90/60)&amp;"時間"&amp;MOD([1]民放全局!AH90,60)&amp;"分"</f>
        <v>24時間36分</v>
      </c>
      <c r="F151" s="32">
        <f>[1]民放全局!AG90</f>
        <v>3.0190284700930049E-3</v>
      </c>
    </row>
    <row r="152" spans="1:6" ht="12.6" customHeight="1" x14ac:dyDescent="0.2">
      <c r="A152" s="10"/>
      <c r="B152" s="21"/>
      <c r="C152" s="42"/>
      <c r="D152" s="43"/>
      <c r="E152" s="24"/>
      <c r="F152" s="33"/>
    </row>
    <row r="153" spans="1:6" ht="12.6" customHeight="1" x14ac:dyDescent="0.2">
      <c r="A153" s="10"/>
      <c r="B153" s="44" t="s">
        <v>120</v>
      </c>
      <c r="C153" s="34"/>
      <c r="D153" s="35" t="str">
        <f>INT(SUM([1]民放全局!D66,[1]民放全局!D91,[1]民放全局!D125,[1]民放全局!D41,[1]民放全局!D112)/60)&amp;"時間"&amp;MOD(SUM([1]民放全局!D66,[1]民放全局!D91,[1]民放全局!D125,[1]民放全局!D41,[1]民放全局!D112),60)&amp;"分"</f>
        <v>42393時間27分</v>
      </c>
      <c r="E153" s="29" t="str">
        <f>INT(SUM([1]民放全局!AH66,[1]民放全局!AH91,[1]民放全局!AH125,[1]民放全局!AH41,[1]民放全局!AH112)/60)&amp;"時間"&amp;MOD(SUM([1]民放全局!AH66,[1]民放全局!AH91,[1]民放全局!AH125,[1]民放全局!AH41,[1]民放全局!AH112),60)&amp;"分"</f>
        <v>42時間38分</v>
      </c>
      <c r="F153" s="36">
        <f>SUM([1]民放全局!AH66,[1]民放全局!AH91,[1]民放全局!AH125,[1]民放全局!AH41,[1]民放全局!AH112)/SUM([1]民放全局!D66,[1]民放全局!D91,[1]民放全局!D125,[1]民放全局!D41,[1]民放全局!D112)</f>
        <v>1.0056584999176366E-3</v>
      </c>
    </row>
    <row r="154" spans="1:6" ht="12.6" customHeight="1" x14ac:dyDescent="0.2">
      <c r="A154" s="10"/>
      <c r="B154" s="21"/>
      <c r="C154" s="40" t="s">
        <v>121</v>
      </c>
      <c r="D154" s="41" t="str">
        <f>INT([1]民放全局!D66/60)&amp;"時間"&amp;MOD([1]民放全局!D66,60)&amp;"分"</f>
        <v>8503時間6分</v>
      </c>
      <c r="E154" s="19" t="str">
        <f>INT([1]民放全局!AH66/60)&amp;"時間"&amp;MOD([1]民放全局!AH66,60)&amp;"分"</f>
        <v>0時間0分</v>
      </c>
      <c r="F154" s="32">
        <f>[1]民放全局!AG66</f>
        <v>0</v>
      </c>
    </row>
    <row r="155" spans="1:6" ht="12.6" customHeight="1" x14ac:dyDescent="0.2">
      <c r="A155" s="10"/>
      <c r="B155" s="21"/>
      <c r="C155" s="40" t="s">
        <v>122</v>
      </c>
      <c r="D155" s="41" t="str">
        <f>INT([1]民放全局!D91/60)&amp;"時間"&amp;MOD([1]民放全局!D91,60)&amp;"分"</f>
        <v>8565時間10分</v>
      </c>
      <c r="E155" s="19" t="str">
        <f>INT([1]民放全局!AH91/60)&amp;"時間"&amp;MOD([1]民放全局!AH91,60)&amp;"分"</f>
        <v>26時間41分</v>
      </c>
      <c r="F155" s="32">
        <f>[1]民放全局!AG91</f>
        <v>3.115331478274406E-3</v>
      </c>
    </row>
    <row r="156" spans="1:6" ht="12.6" customHeight="1" x14ac:dyDescent="0.2">
      <c r="A156" s="10"/>
      <c r="B156" s="21"/>
      <c r="C156" s="40" t="s">
        <v>123</v>
      </c>
      <c r="D156" s="41" t="str">
        <f>INT([1]民放全局!D125/60)&amp;"時間"&amp;MOD([1]民放全局!D125,60)&amp;"分"</f>
        <v>8277時間48分</v>
      </c>
      <c r="E156" s="19" t="str">
        <f>INT([1]民放全局!AH125/60)&amp;"時間"&amp;MOD([1]民放全局!AH125,60)&amp;"分"</f>
        <v>3時間0分</v>
      </c>
      <c r="F156" s="32">
        <f>[1]民放全局!AG125</f>
        <v>3.6241513445601489E-4</v>
      </c>
    </row>
    <row r="157" spans="1:6" ht="12.6" customHeight="1" x14ac:dyDescent="0.2">
      <c r="A157" s="10"/>
      <c r="B157" s="21"/>
      <c r="C157" s="31" t="s">
        <v>124</v>
      </c>
      <c r="D157" s="18" t="str">
        <f>INT([1]民放全局!D41/60)&amp;"時間"&amp;MOD([1]民放全局!D41,60)&amp;"分"</f>
        <v>8412時間19分</v>
      </c>
      <c r="E157" s="19" t="str">
        <f>INT([1]民放全局!AH41/60)&amp;"時間"&amp;MOD([1]民放全局!AH41,60)&amp;"分"</f>
        <v>12時間57分</v>
      </c>
      <c r="F157" s="32">
        <f>[1]民放全局!AG41</f>
        <v>1.5394094769772099E-3</v>
      </c>
    </row>
    <row r="158" spans="1:6" ht="12.6" customHeight="1" x14ac:dyDescent="0.2">
      <c r="A158" s="10"/>
      <c r="B158" s="21"/>
      <c r="C158" s="31" t="s">
        <v>125</v>
      </c>
      <c r="D158" s="18" t="str">
        <f>INT([1]民放全局!D112/60)&amp;"時間"&amp;MOD([1]民放全局!D112,60)&amp;"分"</f>
        <v>8635時間4分</v>
      </c>
      <c r="E158" s="19" t="str">
        <f>INT([1]民放全局!AH112/60)&amp;"時間"&amp;MOD([1]民放全局!AH112,60)&amp;"分"</f>
        <v>0時間0分</v>
      </c>
      <c r="F158" s="32">
        <f>[1]民放全局!AG112</f>
        <v>0</v>
      </c>
    </row>
    <row r="159" spans="1:6" ht="12.6" customHeight="1" x14ac:dyDescent="0.2">
      <c r="A159" s="10"/>
      <c r="B159" s="21"/>
      <c r="C159" s="42"/>
      <c r="D159" s="43"/>
      <c r="E159" s="24"/>
      <c r="F159" s="33"/>
    </row>
    <row r="160" spans="1:6" ht="12.6" customHeight="1" x14ac:dyDescent="0.2">
      <c r="A160" s="10"/>
      <c r="B160" s="44" t="s">
        <v>126</v>
      </c>
      <c r="C160" s="34"/>
      <c r="D160" s="35" t="str">
        <f>INT(SUM([1]民放全局!D69,[1]民放全局!D45,[1]民放全局!D114,[1]民放全局!D94)/60)&amp;"時間"&amp;MOD(SUM([1]民放全局!D69,[1]民放全局!D45,[1]民放全局!D114,[1]民放全局!D94),60)&amp;"分"</f>
        <v>34967時間30分</v>
      </c>
      <c r="E160" s="29" t="str">
        <f>INT(SUM([1]民放全局!AH69,[1]民放全局!AH45,[1]民放全局!AH114,[1]民放全局!AH94)/60)&amp;"時間"&amp;MOD(SUM([1]民放全局!AH69,[1]民放全局!AH45,[1]民放全局!AH114,[1]民放全局!AH94),60)&amp;"分"</f>
        <v>50時間7分</v>
      </c>
      <c r="F160" s="36">
        <f>SUM([1]民放全局!AH69,[1]民放全局!AH45,[1]民放全局!AH114,[1]民放全局!AH94)/SUM([1]民放全局!D69,[1]民放全局!D45,[1]民放全局!D114,[1]民放全局!D94)</f>
        <v>1.4332356235552061E-3</v>
      </c>
    </row>
    <row r="161" spans="1:6" ht="12.6" customHeight="1" x14ac:dyDescent="0.2">
      <c r="A161" s="10"/>
      <c r="B161" s="21"/>
      <c r="C161" s="40" t="s">
        <v>127</v>
      </c>
      <c r="D161" s="41" t="str">
        <f>INT([1]民放全局!D69/60)&amp;"時間"&amp;MOD([1]民放全局!D69,60)&amp;"分"</f>
        <v>8670時間7分</v>
      </c>
      <c r="E161" s="19" t="str">
        <f>INT([1]民放全局!AH69/60)&amp;"時間"&amp;MOD([1]民放全局!AH69,60)&amp;"分"</f>
        <v>0時間0分</v>
      </c>
      <c r="F161" s="32">
        <f>[1]民放全局!AG69</f>
        <v>0</v>
      </c>
    </row>
    <row r="162" spans="1:6" ht="12.6" customHeight="1" x14ac:dyDescent="0.2">
      <c r="A162" s="10"/>
      <c r="B162" s="21"/>
      <c r="C162" s="40" t="s">
        <v>128</v>
      </c>
      <c r="D162" s="41" t="str">
        <f>INT([1]民放全局!D45/60)&amp;"時間"&amp;MOD([1]民放全局!D45,60)&amp;"分"</f>
        <v>8766時間15分</v>
      </c>
      <c r="E162" s="19" t="str">
        <f>INT([1]民放全局!AH45/60)&amp;"時間"&amp;MOD([1]民放全局!AH45,60)&amp;"分"</f>
        <v>27時間7分</v>
      </c>
      <c r="F162" s="32">
        <f>[1]民放全局!AG45</f>
        <v>3.0933029136365796E-3</v>
      </c>
    </row>
    <row r="163" spans="1:6" ht="12.6" customHeight="1" x14ac:dyDescent="0.2">
      <c r="A163" s="10"/>
      <c r="B163" s="21"/>
      <c r="C163" s="40" t="s">
        <v>129</v>
      </c>
      <c r="D163" s="41" t="str">
        <f>INT([1]民放全局!D114/60)&amp;"時間"&amp;MOD([1]民放全局!D114,60)&amp;"分"</f>
        <v>8771時間20分</v>
      </c>
      <c r="E163" s="19" t="str">
        <f>INT([1]民放全局!AH114/60)&amp;"時間"&amp;MOD([1]民放全局!AH114,60)&amp;"分"</f>
        <v>0時間0分</v>
      </c>
      <c r="F163" s="32">
        <f>[1]民放全局!AG114</f>
        <v>0</v>
      </c>
    </row>
    <row r="164" spans="1:6" ht="12.6" customHeight="1" x14ac:dyDescent="0.2">
      <c r="A164" s="10"/>
      <c r="B164" s="21"/>
      <c r="C164" s="40" t="s">
        <v>130</v>
      </c>
      <c r="D164" s="41" t="str">
        <f>INT([1]民放全局!D94/60)&amp;"時間"&amp;MOD([1]民放全局!D94,60)&amp;"分"</f>
        <v>8759時間48分</v>
      </c>
      <c r="E164" s="19" t="str">
        <f>INT([1]民放全局!AH94/60)&amp;"時間"&amp;MOD([1]民放全局!AH94,60)&amp;"分"</f>
        <v>23時間0分</v>
      </c>
      <c r="F164" s="32">
        <f>[1]民放全局!AG94</f>
        <v>2.6256307221626065E-3</v>
      </c>
    </row>
    <row r="165" spans="1:6" ht="12.6" customHeight="1" x14ac:dyDescent="0.2">
      <c r="A165" s="10"/>
      <c r="B165" s="21"/>
      <c r="C165" s="42"/>
      <c r="D165" s="43"/>
      <c r="E165" s="24"/>
      <c r="F165" s="33"/>
    </row>
    <row r="166" spans="1:6" ht="12.6" customHeight="1" x14ac:dyDescent="0.2">
      <c r="A166" s="10"/>
      <c r="B166" s="44" t="s">
        <v>131</v>
      </c>
      <c r="C166" s="34"/>
      <c r="D166" s="35" t="str">
        <f>INT(SUM([1]民放全局!D46,[1]民放全局!D70,[1]民放全局!D115)/60)&amp;"時間"&amp;MOD(SUM([1]民放全局!D46,[1]民放全局!D70,[1]民放全局!D115),60)&amp;"分"</f>
        <v>26095時間51分</v>
      </c>
      <c r="E166" s="29" t="str">
        <f>INT(SUM([1]民放全局!AH46,[1]民放全局!AH70,[1]民放全局!AH115)/60)&amp;"時間"&amp;MOD(SUM([1]民放全局!AH46,[1]民放全局!AH70,[1]民放全局!AH115),60)&amp;"分"</f>
        <v>13時間37分</v>
      </c>
      <c r="F166" s="36">
        <f>SUM([1]民放全局!AH46,[1]民放全局!AH70,[1]民放全局!AH115)/SUM([1]民放全局!D46,[1]民放全局!D70,[1]民放全局!D115)</f>
        <v>5.2179433383724486E-4</v>
      </c>
    </row>
    <row r="167" spans="1:6" ht="12.6" customHeight="1" x14ac:dyDescent="0.2">
      <c r="A167" s="10"/>
      <c r="B167" s="21"/>
      <c r="C167" s="31" t="s">
        <v>132</v>
      </c>
      <c r="D167" s="18" t="str">
        <f>INT([1]民放全局!D46/60)&amp;"時間"&amp;MOD([1]民放全局!D46,60)&amp;"分"</f>
        <v>8773時間43分</v>
      </c>
      <c r="E167" s="19" t="str">
        <f>INT([1]民放全局!AH46/60)&amp;"時間"&amp;MOD([1]民放全局!AH46,60)&amp;"分"</f>
        <v>13時間37分</v>
      </c>
      <c r="F167" s="32">
        <f>[1]民放全局!AG46</f>
        <v>1.5519838608875373E-3</v>
      </c>
    </row>
    <row r="168" spans="1:6" ht="12.6" customHeight="1" x14ac:dyDescent="0.2">
      <c r="A168" s="10"/>
      <c r="B168" s="21"/>
      <c r="C168" s="31" t="s">
        <v>133</v>
      </c>
      <c r="D168" s="18" t="str">
        <f>INT([1]民放全局!D70/60)&amp;"時間"&amp;MOD([1]民放全局!D70,60)&amp;"分"</f>
        <v>8751時間10分</v>
      </c>
      <c r="E168" s="19" t="str">
        <f>INT([1]民放全局!AH70/60)&amp;"時間"&amp;MOD([1]民放全局!AH70,60)&amp;"分"</f>
        <v>0時間0分</v>
      </c>
      <c r="F168" s="32">
        <f>[1]民放全局!AG70</f>
        <v>0</v>
      </c>
    </row>
    <row r="169" spans="1:6" ht="12.6" customHeight="1" x14ac:dyDescent="0.2">
      <c r="A169" s="10"/>
      <c r="B169" s="21"/>
      <c r="C169" s="31" t="s">
        <v>134</v>
      </c>
      <c r="D169" s="18" t="str">
        <f>INT([1]民放全局!D115/60)&amp;"時間"&amp;MOD([1]民放全局!D115,60)&amp;"分"</f>
        <v>8570時間58分</v>
      </c>
      <c r="E169" s="19" t="str">
        <f>INT([1]民放全局!AH115/60)&amp;"時間"&amp;MOD([1]民放全局!AH115,60)&amp;"分"</f>
        <v>0時間0分</v>
      </c>
      <c r="F169" s="32">
        <f>[1]民放全局!AG115</f>
        <v>0</v>
      </c>
    </row>
    <row r="170" spans="1:6" ht="12.6" customHeight="1" x14ac:dyDescent="0.2">
      <c r="A170" s="10"/>
      <c r="B170" s="21"/>
      <c r="C170" s="22"/>
      <c r="D170" s="23"/>
      <c r="E170" s="24"/>
      <c r="F170" s="33"/>
    </row>
    <row r="171" spans="1:6" ht="12.6" customHeight="1" x14ac:dyDescent="0.2">
      <c r="A171" s="10"/>
      <c r="B171" s="26" t="s">
        <v>135</v>
      </c>
      <c r="C171" s="34"/>
      <c r="D171" s="35"/>
      <c r="E171" s="29"/>
      <c r="F171" s="36"/>
    </row>
    <row r="172" spans="1:6" ht="12.6" customHeight="1" x14ac:dyDescent="0.2">
      <c r="A172" s="10"/>
      <c r="B172" s="21"/>
      <c r="C172" s="31" t="s">
        <v>136</v>
      </c>
      <c r="D172" s="18" t="str">
        <f>INT([1]民放全局!D42/60)&amp;"時間"&amp;MOD([1]民放全局!D42,60)&amp;"分"</f>
        <v>8674時間17分</v>
      </c>
      <c r="E172" s="19" t="str">
        <f>INT([1]民放全局!AH42/60)&amp;"時間"&amp;MOD([1]民放全局!AH42,60)&amp;"分"</f>
        <v>18時間43分</v>
      </c>
      <c r="F172" s="32">
        <f>[1]民放全局!AG42</f>
        <v>2.1577190814995283E-3</v>
      </c>
    </row>
    <row r="173" spans="1:6" ht="12.6" customHeight="1" x14ac:dyDescent="0.2">
      <c r="A173" s="10"/>
      <c r="B173" s="21"/>
      <c r="C173" s="22"/>
      <c r="D173" s="23"/>
      <c r="E173" s="24"/>
      <c r="F173" s="33"/>
    </row>
    <row r="174" spans="1:6" ht="12.6" customHeight="1" x14ac:dyDescent="0.2">
      <c r="A174" s="10"/>
      <c r="B174" s="26" t="s">
        <v>137</v>
      </c>
      <c r="C174" s="34"/>
      <c r="D174" s="35" t="str">
        <f>INT(SUM([1]民放全局!D43,[1]民放全局!D92,[1]民放全局!D67,[1]民放全局!D113)/60)&amp;"時間"&amp;MOD(SUM([1]民放全局!D43,[1]民放全局!D92,[1]民放全局!D67,[1]民放全局!D113),60)&amp;"分"</f>
        <v>34545時間51分</v>
      </c>
      <c r="E174" s="29" t="str">
        <f>INT(SUM([1]民放全局!AH43,[1]民放全局!AH92,[1]民放全局!AH67,[1]民放全局!AH113)/60)&amp;"時間"&amp;MOD(SUM([1]民放全局!AH43,[1]民放全局!AH92,[1]民放全局!AH67,[1]民放全局!AH113),60)&amp;"分"</f>
        <v>52時間13分</v>
      </c>
      <c r="F174" s="36">
        <f>SUM([1]民放全局!AH43,[1]民放全局!AH92,[1]民放全局!AH67,[1]民放全局!AH113)/SUM([1]民放全局!D43,[1]民放全局!D92,[1]民放全局!D67,[1]民放全局!D113)</f>
        <v>1.5115177848183405E-3</v>
      </c>
    </row>
    <row r="175" spans="1:6" ht="12.6" customHeight="1" x14ac:dyDescent="0.2">
      <c r="A175" s="10"/>
      <c r="B175" s="21"/>
      <c r="C175" s="31" t="s">
        <v>138</v>
      </c>
      <c r="D175" s="18" t="str">
        <f>INT([1]民放全局!D43/60)&amp;"時間"&amp;MOD([1]民放全局!D43,60)&amp;"分"</f>
        <v>8749時間44分</v>
      </c>
      <c r="E175" s="19" t="str">
        <f>INT([1]民放全局!AH43/60)&amp;"時間"&amp;MOD([1]民放全局!AH43,60)&amp;"分"</f>
        <v>28時間13分</v>
      </c>
      <c r="F175" s="32">
        <f>[1]民放全局!AG43</f>
        <v>3.224860186215199E-3</v>
      </c>
    </row>
    <row r="176" spans="1:6" ht="12.6" customHeight="1" x14ac:dyDescent="0.2">
      <c r="A176" s="10"/>
      <c r="B176" s="21"/>
      <c r="C176" s="31" t="s">
        <v>139</v>
      </c>
      <c r="D176" s="18" t="str">
        <f>INT([1]民放全局!D92/60)&amp;"時間"&amp;MOD([1]民放全局!D92,60)&amp;"分"</f>
        <v>8644時間55分</v>
      </c>
      <c r="E176" s="19" t="str">
        <f>INT([1]民放全局!AH92/60)&amp;"時間"&amp;MOD([1]民放全局!AH92,60)&amp;"分"</f>
        <v>24時間0分</v>
      </c>
      <c r="F176" s="32">
        <f>[1]民放全局!AG92</f>
        <v>2.7761979583377514E-3</v>
      </c>
    </row>
    <row r="177" spans="1:6" ht="12.6" customHeight="1" x14ac:dyDescent="0.2">
      <c r="A177" s="10"/>
      <c r="B177" s="21"/>
      <c r="C177" s="31" t="s">
        <v>140</v>
      </c>
      <c r="D177" s="18" t="str">
        <f>INT([1]民放全局!D67/60)&amp;"時間"&amp;MOD([1]民放全局!D67,60)&amp;"分"</f>
        <v>8717時間12分</v>
      </c>
      <c r="E177" s="19" t="str">
        <f>INT([1]民放全局!AH67/60)&amp;"時間"&amp;MOD([1]民放全局!AH67,60)&amp;"分"</f>
        <v>0時間0分</v>
      </c>
      <c r="F177" s="32">
        <f>[1]民放全局!AG67</f>
        <v>0</v>
      </c>
    </row>
    <row r="178" spans="1:6" ht="12.6" customHeight="1" x14ac:dyDescent="0.2">
      <c r="A178" s="10"/>
      <c r="B178" s="21"/>
      <c r="C178" s="31" t="s">
        <v>141</v>
      </c>
      <c r="D178" s="18" t="str">
        <f>INT([1]民放全局!D113/60)&amp;"時間"&amp;MOD([1]民放全局!D113,60)&amp;"分"</f>
        <v>8434時間0分</v>
      </c>
      <c r="E178" s="19" t="str">
        <f>INT([1]民放全局!AH113/60)&amp;"時間"&amp;MOD([1]民放全局!AH113,60)&amp;"分"</f>
        <v>0時間0分</v>
      </c>
      <c r="F178" s="32">
        <f>[1]民放全局!AG113</f>
        <v>0</v>
      </c>
    </row>
    <row r="179" spans="1:6" ht="12.6" customHeight="1" x14ac:dyDescent="0.2">
      <c r="A179" s="10"/>
      <c r="B179" s="21"/>
      <c r="C179" s="22"/>
      <c r="D179" s="23"/>
      <c r="E179" s="24"/>
      <c r="F179" s="33"/>
    </row>
    <row r="180" spans="1:6" ht="12.6" customHeight="1" x14ac:dyDescent="0.2">
      <c r="A180" s="10"/>
      <c r="B180" s="26" t="s">
        <v>142</v>
      </c>
      <c r="C180" s="34"/>
      <c r="D180" s="35" t="str">
        <f>INT(SUM([1]民放全局!D44,[1]民放全局!D68,[1]民放全局!D93)/60)&amp;"時間"&amp;MOD(SUM([1]民放全局!D44,[1]民放全局!D68,[1]民放全局!D93),60)&amp;"分"</f>
        <v>25948時間22分</v>
      </c>
      <c r="E180" s="29" t="str">
        <f>INT(SUM([1]民放全局!AH44,[1]民放全局!AH68,[1]民放全局!AH93)/60)&amp;"時間"&amp;MOD(SUM([1]民放全局!AH44,[1]民放全局!AH68,[1]民放全局!AH93),60)&amp;"分"</f>
        <v>51時間0分</v>
      </c>
      <c r="F180" s="36">
        <f>SUM([1]民放全局!AH44,[1]民放全局!AH68,[1]民放全局!AH93)/SUM([1]民放全局!D44,[1]民放全局!D68,[1]民放全局!D93)</f>
        <v>1.9654416270259785E-3</v>
      </c>
    </row>
    <row r="181" spans="1:6" ht="12.6" customHeight="1" x14ac:dyDescent="0.2">
      <c r="A181" s="10"/>
      <c r="B181" s="21"/>
      <c r="C181" s="31" t="s">
        <v>143</v>
      </c>
      <c r="D181" s="18" t="str">
        <f>INT([1]民放全局!D44/60)&amp;"時間"&amp;MOD([1]民放全局!D44,60)&amp;"分"</f>
        <v>8784時間0分</v>
      </c>
      <c r="E181" s="19" t="str">
        <f>INT([1]民放全局!AH44/60)&amp;"時間"&amp;MOD([1]民放全局!AH44,60)&amp;"分"</f>
        <v>25時間0分</v>
      </c>
      <c r="F181" s="32">
        <f>[1]民放全局!AG44</f>
        <v>2.8460837887067394E-3</v>
      </c>
    </row>
    <row r="182" spans="1:6" ht="12.6" customHeight="1" x14ac:dyDescent="0.2">
      <c r="A182" s="10"/>
      <c r="B182" s="21"/>
      <c r="C182" s="31" t="s">
        <v>144</v>
      </c>
      <c r="D182" s="18" t="str">
        <f>INT([1]民放全局!D68/60)&amp;"時間"&amp;MOD([1]民放全局!D68,60)&amp;"分"</f>
        <v>8714時間17分</v>
      </c>
      <c r="E182" s="19" t="str">
        <f>INT([1]民放全局!AH68/60)&amp;"時間"&amp;MOD([1]民放全局!AH68,60)&amp;"分"</f>
        <v>1時間0分</v>
      </c>
      <c r="F182" s="32">
        <f>[1]民放全局!AG68</f>
        <v>1.147541297142431E-4</v>
      </c>
    </row>
    <row r="183" spans="1:6" ht="12.6" customHeight="1" x14ac:dyDescent="0.2">
      <c r="A183" s="10"/>
      <c r="B183" s="21"/>
      <c r="C183" s="31" t="s">
        <v>145</v>
      </c>
      <c r="D183" s="18" t="str">
        <f>INT([1]民放全局!D93/60)&amp;"時間"&amp;MOD([1]民放全局!D93,60)&amp;"分"</f>
        <v>8450時間5分</v>
      </c>
      <c r="E183" s="19" t="str">
        <f>INT([1]民放全局!AH93/60)&amp;"時間"&amp;MOD([1]民放全局!AH93,60)&amp;"分"</f>
        <v>25時間0分</v>
      </c>
      <c r="F183" s="32">
        <f>[1]民放全局!AG93</f>
        <v>2.9585507046281595E-3</v>
      </c>
    </row>
    <row r="184" spans="1:6" ht="12.6" customHeight="1" x14ac:dyDescent="0.2">
      <c r="A184" s="10"/>
      <c r="B184" s="21"/>
      <c r="C184" s="22"/>
      <c r="D184" s="23"/>
      <c r="E184" s="24"/>
      <c r="F184" s="33"/>
    </row>
    <row r="185" spans="1:6" ht="12.6" customHeight="1" x14ac:dyDescent="0.2">
      <c r="A185" s="10"/>
      <c r="B185" s="26" t="s">
        <v>146</v>
      </c>
      <c r="C185" s="34"/>
      <c r="D185" s="35" t="str">
        <f>INT(SUM([1]民放全局!D71,[1]民放全局!D116,[1]民放全局!D95,[1]民放全局!D47,[1]民放全局!D126)/60)&amp;"時間"&amp;MOD(SUM([1]民放全局!D71,[1]民放全局!D116,[1]民放全局!D95,[1]民放全局!D47,[1]民放全局!D126),60)&amp;"分"</f>
        <v>42920時間41分</v>
      </c>
      <c r="E185" s="29" t="str">
        <f>INT(SUM([1]民放全局!AH71,[1]民放全局!AH116,[1]民放全局!AH95,[1]民放全局!AH47,[1]民放全局!AH126)/60)&amp;"時間"&amp;MOD(SUM([1]民放全局!AH71,[1]民放全局!AH116,[1]民放全局!AH95,[1]民放全局!AH47,[1]民放全局!AH126),60)&amp;"分"</f>
        <v>40時間47分</v>
      </c>
      <c r="F185" s="36">
        <f>SUM([1]民放全局!AH71,[1]民放全局!AH116,[1]民放全局!AH95,[1]民放全局!AH47,[1]民放全局!AH126)/SUM([1]民放全局!D71,[1]民放全局!D116,[1]民放全局!D95,[1]民放全局!D47,[1]民放全局!D126)</f>
        <v>9.5020233057799253E-4</v>
      </c>
    </row>
    <row r="186" spans="1:6" ht="12.6" customHeight="1" x14ac:dyDescent="0.2">
      <c r="A186" s="10"/>
      <c r="B186" s="21"/>
      <c r="C186" s="40" t="s">
        <v>147</v>
      </c>
      <c r="D186" s="41" t="str">
        <f>INT([1]民放全局!D71/60)&amp;"時間"&amp;MOD([1]民放全局!D71,60)&amp;"分"</f>
        <v>8746時間59分</v>
      </c>
      <c r="E186" s="19" t="str">
        <f>INT([1]民放全局!AH71/60)&amp;"時間"&amp;MOD([1]民放全局!AH71,60)&amp;"分"</f>
        <v>0時間0分</v>
      </c>
      <c r="F186" s="32">
        <f>[1]民放全局!AG71</f>
        <v>0</v>
      </c>
    </row>
    <row r="187" spans="1:6" ht="12.6" customHeight="1" x14ac:dyDescent="0.2">
      <c r="A187" s="10"/>
      <c r="B187" s="21"/>
      <c r="C187" s="31" t="s">
        <v>148</v>
      </c>
      <c r="D187" s="18" t="str">
        <f>INT([1]民放全局!D116/60)&amp;"時間"&amp;MOD([1]民放全局!D116,60)&amp;"分"</f>
        <v>8391時間34分</v>
      </c>
      <c r="E187" s="19" t="str">
        <f>INT([1]民放全局!AH116/60)&amp;"時間"&amp;MOD([1]民放全局!AH116,60)&amp;"分"</f>
        <v>0時間0分</v>
      </c>
      <c r="F187" s="32">
        <f>[1]民放全局!AG116</f>
        <v>0</v>
      </c>
    </row>
    <row r="188" spans="1:6" ht="12.6" customHeight="1" x14ac:dyDescent="0.2">
      <c r="A188" s="10"/>
      <c r="B188" s="21"/>
      <c r="C188" s="31" t="s">
        <v>149</v>
      </c>
      <c r="D188" s="18" t="str">
        <f>INT([1]民放全局!D95/60)&amp;"時間"&amp;MOD([1]民放全局!D95,60)&amp;"分"</f>
        <v>8616時間54分</v>
      </c>
      <c r="E188" s="19" t="str">
        <f>INT([1]民放全局!AH95/60)&amp;"時間"&amp;MOD([1]民放全局!AH95,60)&amp;"分"</f>
        <v>23時間30分</v>
      </c>
      <c r="F188" s="32">
        <f>[1]民放全局!AG95</f>
        <v>2.727198876626165E-3</v>
      </c>
    </row>
    <row r="189" spans="1:6" ht="12.6" customHeight="1" x14ac:dyDescent="0.2">
      <c r="A189" s="10"/>
      <c r="B189" s="21"/>
      <c r="C189" s="40" t="s">
        <v>150</v>
      </c>
      <c r="D189" s="41" t="str">
        <f>INT([1]民放全局!D47/60)&amp;"時間"&amp;MOD([1]民放全局!D47,60)&amp;"分"</f>
        <v>8739時間36分</v>
      </c>
      <c r="E189" s="19" t="str">
        <f>INT([1]民放全局!AH47/60)&amp;"時間"&amp;MOD([1]民放全局!AH47,60)&amp;"分"</f>
        <v>17時間17分</v>
      </c>
      <c r="F189" s="32">
        <f>[1]民放全局!AG47</f>
        <v>1.9775886005461729E-3</v>
      </c>
    </row>
    <row r="190" spans="1:6" ht="12.6" customHeight="1" x14ac:dyDescent="0.2">
      <c r="A190" s="10"/>
      <c r="B190" s="21"/>
      <c r="C190" s="31" t="s">
        <v>151</v>
      </c>
      <c r="D190" s="18" t="str">
        <f>INT([1]民放全局!D126/60)&amp;"時間"&amp;MOD([1]民放全局!D126,60)&amp;"分"</f>
        <v>8425時間38分</v>
      </c>
      <c r="E190" s="19" t="str">
        <f>INT([1]民放全局!AH126/60)&amp;"時間"&amp;MOD([1]民放全局!AH126,60)&amp;"分"</f>
        <v>0時間0分</v>
      </c>
      <c r="F190" s="32">
        <f>[1]民放全局!AG126</f>
        <v>0</v>
      </c>
    </row>
    <row r="191" spans="1:6" ht="12.6" customHeight="1" x14ac:dyDescent="0.2">
      <c r="A191" s="10"/>
      <c r="B191" s="21"/>
      <c r="C191" s="22"/>
      <c r="D191" s="23"/>
      <c r="E191" s="24"/>
      <c r="F191" s="33"/>
    </row>
    <row r="192" spans="1:6" ht="12.6" customHeight="1" x14ac:dyDescent="0.2">
      <c r="A192" s="10"/>
      <c r="B192" s="26" t="s">
        <v>152</v>
      </c>
      <c r="C192" s="34"/>
      <c r="D192" s="35"/>
      <c r="E192" s="29"/>
      <c r="F192" s="36"/>
    </row>
    <row r="193" spans="1:6" ht="12.6" customHeight="1" x14ac:dyDescent="0.2">
      <c r="A193" s="10"/>
      <c r="B193" s="21"/>
      <c r="C193" s="31" t="s">
        <v>153</v>
      </c>
      <c r="D193" s="18" t="str">
        <f>INT([1]民放全局!D96/60)&amp;"時間"&amp;MOD([1]民放全局!D96,60)&amp;"分"</f>
        <v>7987時間5分</v>
      </c>
      <c r="E193" s="19" t="str">
        <f>INT([1]民放全局!AH96/60)&amp;"時間"&amp;MOD([1]民放全局!AH96,60)&amp;"分"</f>
        <v>24時間30分</v>
      </c>
      <c r="F193" s="32">
        <f>[1]民放全局!AG96</f>
        <v>3.0674526579372945E-3</v>
      </c>
    </row>
    <row r="194" spans="1:6" ht="12.6" customHeight="1" x14ac:dyDescent="0.2">
      <c r="A194" s="10"/>
      <c r="B194" s="21"/>
      <c r="C194" s="22"/>
      <c r="D194" s="23"/>
      <c r="E194" s="24"/>
      <c r="F194" s="33"/>
    </row>
    <row r="195" spans="1:6" ht="12.6" customHeight="1" x14ac:dyDescent="0.2">
      <c r="A195" s="10"/>
      <c r="B195" s="26" t="s">
        <v>154</v>
      </c>
      <c r="C195" s="34"/>
      <c r="D195" s="35" t="str">
        <f>INT(SUM([1]民放全局!D72,[1]民放全局!D97,[1]民放全局!D117,[1]民放全局!D48)/60)&amp;"時間"&amp;MOD(SUM([1]民放全局!D72,[1]民放全局!D97,[1]民放全局!D117,[1]民放全局!D48),60)&amp;"分"</f>
        <v>33745時間24分</v>
      </c>
      <c r="E195" s="29" t="str">
        <f>INT(SUM([1]民放全局!AH72,[1]民放全局!AH97,[1]民放全局!AH117,[1]民放全局!AH48)/60)&amp;"時間"&amp;MOD(SUM([1]民放全局!AH72,[1]民放全局!AH97,[1]民放全局!AH117,[1]民放全局!AH48),60)&amp;"分"</f>
        <v>16時間32分</v>
      </c>
      <c r="F195" s="36">
        <f>SUM([1]民放全局!AH72,[1]民放全局!AH97,[1]民放全局!AH117,[1]民放全局!AH48)/SUM([1]民放全局!D72,[1]民放全局!D97,[1]民放全局!D117,[1]民放全局!D48)</f>
        <v>4.8994332066987895E-4</v>
      </c>
    </row>
    <row r="196" spans="1:6" ht="12.6" customHeight="1" x14ac:dyDescent="0.2">
      <c r="A196" s="10"/>
      <c r="B196" s="21"/>
      <c r="C196" s="31" t="s">
        <v>155</v>
      </c>
      <c r="D196" s="18" t="str">
        <f>INT([1]民放全局!D72/60)&amp;"時間"&amp;MOD([1]民放全局!D72,60)&amp;"分"</f>
        <v>8255時間19分</v>
      </c>
      <c r="E196" s="19" t="str">
        <f>INT([1]民放全局!AH72/60)&amp;"時間"&amp;MOD([1]民放全局!AH72,60)&amp;"分"</f>
        <v>2時間0分</v>
      </c>
      <c r="F196" s="32">
        <f>[1]民放全局!AG72</f>
        <v>2.4226811408405491E-4</v>
      </c>
    </row>
    <row r="197" spans="1:6" ht="12.6" customHeight="1" x14ac:dyDescent="0.2">
      <c r="A197" s="10"/>
      <c r="B197" s="21"/>
      <c r="C197" s="31" t="s">
        <v>156</v>
      </c>
      <c r="D197" s="18" t="str">
        <f>INT([1]民放全局!D97/60)&amp;"時間"&amp;MOD([1]民放全局!D97,60)&amp;"分"</f>
        <v>8356時間34分</v>
      </c>
      <c r="E197" s="19" t="str">
        <f>INT([1]民放全局!AH97/60)&amp;"時間"&amp;MOD([1]民放全局!AH97,60)&amp;"分"</f>
        <v>0時間0分</v>
      </c>
      <c r="F197" s="32">
        <f>[1]民放全局!AG97</f>
        <v>0</v>
      </c>
    </row>
    <row r="198" spans="1:6" ht="12.6" customHeight="1" x14ac:dyDescent="0.2">
      <c r="A198" s="10"/>
      <c r="B198" s="21"/>
      <c r="C198" s="31" t="s">
        <v>157</v>
      </c>
      <c r="D198" s="18" t="str">
        <f>INT([1]民放全局!D117/60)&amp;"時間"&amp;MOD([1]民放全局!D117,60)&amp;"分"</f>
        <v>8583時間5分</v>
      </c>
      <c r="E198" s="19" t="str">
        <f>INT([1]民放全局!AH117/60)&amp;"時間"&amp;MOD([1]民放全局!AH117,60)&amp;"分"</f>
        <v>0時間0分</v>
      </c>
      <c r="F198" s="32">
        <f>[1]民放全局!AG117</f>
        <v>0</v>
      </c>
    </row>
    <row r="199" spans="1:6" ht="12.6" customHeight="1" x14ac:dyDescent="0.2">
      <c r="A199" s="10"/>
      <c r="B199" s="21"/>
      <c r="C199" s="31" t="s">
        <v>158</v>
      </c>
      <c r="D199" s="18" t="str">
        <f>INT([1]民放全局!D48/60)&amp;"時間"&amp;MOD([1]民放全局!D48,60)&amp;"分"</f>
        <v>8550時間26分</v>
      </c>
      <c r="E199" s="19" t="str">
        <f>INT([1]民放全局!AH48/60)&amp;"時間"&amp;MOD([1]民放全局!AH48,60)&amp;"分"</f>
        <v>14時間32分</v>
      </c>
      <c r="F199" s="32">
        <f>[1]民放全局!AG48</f>
        <v>1.699718922627703E-3</v>
      </c>
    </row>
    <row r="200" spans="1:6" ht="12.6" customHeight="1" x14ac:dyDescent="0.2">
      <c r="A200" s="10"/>
      <c r="B200" s="21"/>
      <c r="C200" s="22"/>
      <c r="D200" s="23"/>
      <c r="E200" s="24"/>
      <c r="F200" s="33"/>
    </row>
    <row r="201" spans="1:6" ht="12.6" customHeight="1" x14ac:dyDescent="0.2">
      <c r="A201" s="10"/>
      <c r="B201" s="26" t="s">
        <v>159</v>
      </c>
      <c r="C201" s="34"/>
      <c r="D201" s="35" t="str">
        <f>INT(SUM([1]民放全局!D73,[1]民放全局!D98,[1]民放全局!D49,[1]民放全局!D118)/60)&amp;"時間"&amp;MOD(SUM([1]民放全局!D73,[1]民放全局!D98,[1]民放全局!D49,[1]民放全局!D118),60)&amp;"分"</f>
        <v>34616時間5分</v>
      </c>
      <c r="E201" s="29" t="str">
        <f>INT(SUM([1]民放全局!AH73,[1]民放全局!AH98,[1]民放全局!AH49,[1]民放全局!AH118)/60)&amp;"時間"&amp;MOD(SUM([1]民放全局!AH73,[1]民放全局!AH98,[1]民放全局!AH49,[1]民放全局!AH118),60)&amp;"分"</f>
        <v>15時間27分</v>
      </c>
      <c r="F201" s="36">
        <f>SUM([1]民放全局!AH73,[1]民放全局!AH98,[1]民放全局!AH49,[1]民放全局!AH118)/SUM([1]民放全局!D73,[1]民放全局!D98,[1]民放全局!D49,[1]民放全局!D118)</f>
        <v>4.4632432419419683E-4</v>
      </c>
    </row>
    <row r="202" spans="1:6" ht="12.6" customHeight="1" x14ac:dyDescent="0.2">
      <c r="A202" s="10"/>
      <c r="B202" s="21"/>
      <c r="C202" s="31" t="s">
        <v>160</v>
      </c>
      <c r="D202" s="18" t="str">
        <f>INT([1]民放全局!D73/60)&amp;"時間"&amp;MOD([1]民放全局!D73,60)&amp;"分"</f>
        <v>8707時間7分</v>
      </c>
      <c r="E202" s="19" t="str">
        <f>INT([1]民放全局!AH73/60)&amp;"時間"&amp;MOD([1]民放全局!AH73,60)&amp;"分"</f>
        <v>0時間0分</v>
      </c>
      <c r="F202" s="32">
        <f>[1]民放全局!AG73</f>
        <v>0</v>
      </c>
    </row>
    <row r="203" spans="1:6" ht="12.6" customHeight="1" x14ac:dyDescent="0.2">
      <c r="A203" s="10"/>
      <c r="B203" s="21"/>
      <c r="C203" s="40" t="s">
        <v>161</v>
      </c>
      <c r="D203" s="41" t="str">
        <f>INT([1]民放全局!D98/60)&amp;"時間"&amp;MOD([1]民放全局!D98,60)&amp;"分"</f>
        <v>8682時間25分</v>
      </c>
      <c r="E203" s="19" t="str">
        <f>INT([1]民放全局!AH98/60)&amp;"時間"&amp;MOD([1]民放全局!AH98,60)&amp;"分"</f>
        <v>2時間30分</v>
      </c>
      <c r="F203" s="32">
        <f>[1]民放全局!AG98</f>
        <v>2.8793826603576195E-4</v>
      </c>
    </row>
    <row r="204" spans="1:6" ht="12.6" customHeight="1" x14ac:dyDescent="0.2">
      <c r="A204" s="10"/>
      <c r="B204" s="21"/>
      <c r="C204" s="31" t="s">
        <v>162</v>
      </c>
      <c r="D204" s="18" t="str">
        <f>INT([1]民放全局!D49/60)&amp;"時間"&amp;MOD([1]民放全局!D49,60)&amp;"分"</f>
        <v>8734時間38分</v>
      </c>
      <c r="E204" s="19" t="str">
        <f>INT([1]民放全局!AH49/60)&amp;"時間"&amp;MOD([1]民放全局!AH49,60)&amp;"分"</f>
        <v>12時間57分</v>
      </c>
      <c r="F204" s="32">
        <f>[1]民放全局!AG49</f>
        <v>1.4826037345585963E-3</v>
      </c>
    </row>
    <row r="205" spans="1:6" ht="12.6" customHeight="1" x14ac:dyDescent="0.2">
      <c r="A205" s="10"/>
      <c r="B205" s="21"/>
      <c r="C205" s="31" t="s">
        <v>163</v>
      </c>
      <c r="D205" s="18" t="str">
        <f>INT([1]民放全局!D118/60)&amp;"時間"&amp;MOD([1]民放全局!D118,60)&amp;"分"</f>
        <v>8491時間55分</v>
      </c>
      <c r="E205" s="19" t="str">
        <f>INT([1]民放全局!AH118/60)&amp;"時間"&amp;MOD([1]民放全局!AH118,60)&amp;"分"</f>
        <v>0時間0分</v>
      </c>
      <c r="F205" s="32">
        <f>[1]民放全局!AG118</f>
        <v>0</v>
      </c>
    </row>
    <row r="206" spans="1:6" ht="12.6" customHeight="1" x14ac:dyDescent="0.2">
      <c r="A206" s="10"/>
      <c r="B206" s="21"/>
      <c r="C206" s="22"/>
      <c r="D206" s="23"/>
      <c r="E206" s="24"/>
      <c r="F206" s="33"/>
    </row>
    <row r="207" spans="1:6" ht="12.6" customHeight="1" x14ac:dyDescent="0.2">
      <c r="A207" s="10"/>
      <c r="B207" s="26" t="s">
        <v>164</v>
      </c>
      <c r="C207" s="34"/>
      <c r="D207" s="35" t="str">
        <f>INT(SUM([1]民放全局!D74,[1]民放全局!D50,[1]民放全局!D119)/60)&amp;"時間"&amp;MOD(SUM([1]民放全局!D74,[1]民放全局!D50,[1]民放全局!D119),60)&amp;"分"</f>
        <v>24670時間5分</v>
      </c>
      <c r="E207" s="29" t="str">
        <f>INT(SUM([1]民放全局!AH74,[1]民放全局!AH50,[1]民放全局!AH119)/60)&amp;"時間"&amp;MOD(SUM([1]民放全局!AH74,[1]民放全局!AH50,[1]民放全局!AH119),60)&amp;"分"</f>
        <v>18時間2分</v>
      </c>
      <c r="F207" s="36">
        <f>SUM([1]民放全局!AH74,[1]民放全局!AH50,[1]民放全局!AH119)/SUM([1]民放全局!D74,[1]民放全局!D50,[1]民放全局!D119)</f>
        <v>7.3097983049645154E-4</v>
      </c>
    </row>
    <row r="208" spans="1:6" ht="12.6" customHeight="1" x14ac:dyDescent="0.2">
      <c r="A208" s="10"/>
      <c r="B208" s="21"/>
      <c r="C208" s="31" t="s">
        <v>165</v>
      </c>
      <c r="D208" s="18" t="str">
        <f>INT([1]民放全局!D74/60)&amp;"時間"&amp;MOD([1]民放全局!D74,60)&amp;"分"</f>
        <v>8365時間24分</v>
      </c>
      <c r="E208" s="19" t="str">
        <f>INT([1]民放全局!AH74/60)&amp;"時間"&amp;MOD([1]民放全局!AH74,60)&amp;"分"</f>
        <v>0時間55分</v>
      </c>
      <c r="F208" s="32">
        <f>[1]民放全局!AG74</f>
        <v>1.095783425379141E-4</v>
      </c>
    </row>
    <row r="209" spans="1:6" ht="12.6" customHeight="1" x14ac:dyDescent="0.2">
      <c r="A209" s="10"/>
      <c r="B209" s="21"/>
      <c r="C209" s="31" t="s">
        <v>166</v>
      </c>
      <c r="D209" s="18" t="str">
        <f>INT([1]民放全局!D50/60)&amp;"時間"&amp;MOD([1]民放全局!D50,60)&amp;"分"</f>
        <v>8159時間43分</v>
      </c>
      <c r="E209" s="19" t="str">
        <f>INT([1]民放全局!AH50/60)&amp;"時間"&amp;MOD([1]民放全局!AH50,60)&amp;"分"</f>
        <v>16時間2分</v>
      </c>
      <c r="F209" s="32">
        <f>[1]民放全局!AG50</f>
        <v>1.9649375080425585E-3</v>
      </c>
    </row>
    <row r="210" spans="1:6" ht="12.6" customHeight="1" x14ac:dyDescent="0.2">
      <c r="A210" s="10"/>
      <c r="B210" s="21"/>
      <c r="C210" s="31" t="s">
        <v>167</v>
      </c>
      <c r="D210" s="18" t="str">
        <f>INT([1]民放全局!D119/60)&amp;"時間"&amp;MOD([1]民放全局!D119,60)&amp;"分"</f>
        <v>8144時間58分</v>
      </c>
      <c r="E210" s="19" t="str">
        <f>INT([1]民放全局!AH119/60)&amp;"時間"&amp;MOD([1]民放全局!AH119,60)&amp;"分"</f>
        <v>1時間5分</v>
      </c>
      <c r="F210" s="32">
        <f>[1]民放全局!AG119</f>
        <v>1.3300647843862671E-4</v>
      </c>
    </row>
    <row r="211" spans="1:6" ht="12.6" customHeight="1" x14ac:dyDescent="0.2">
      <c r="A211" s="10"/>
      <c r="B211" s="21"/>
      <c r="C211" s="22"/>
      <c r="D211" s="23"/>
      <c r="E211" s="24"/>
      <c r="F211" s="33"/>
    </row>
    <row r="212" spans="1:6" ht="12.6" customHeight="1" x14ac:dyDescent="0.2">
      <c r="A212" s="10"/>
      <c r="B212" s="26" t="s">
        <v>168</v>
      </c>
      <c r="C212" s="34"/>
      <c r="D212" s="35" t="str">
        <f>INT(SUM([1]民放全局!D75,[1]民放全局!D51)/60)&amp;"時間"&amp;MOD(SUM([1]民放全局!D75,[1]民放全局!D51),60)&amp;"分"</f>
        <v>16075時間20分</v>
      </c>
      <c r="E212" s="29" t="str">
        <f>INT(SUM([1]民放全局!AH75,[1]民放全局!AH51)/60)&amp;"時間"&amp;MOD(SUM([1]民放全局!AH75,[1]民放全局!AH51),60)&amp;"分"</f>
        <v>0時間0分</v>
      </c>
      <c r="F212" s="36">
        <f>SUM([1]民放全局!AH75,[1]民放全局!AH51)/SUM([1]民放全局!D75,[1]民放全局!D51)</f>
        <v>0</v>
      </c>
    </row>
    <row r="213" spans="1:6" ht="12.6" customHeight="1" x14ac:dyDescent="0.2">
      <c r="A213" s="10"/>
      <c r="B213" s="21"/>
      <c r="C213" s="31" t="s">
        <v>169</v>
      </c>
      <c r="D213" s="18" t="str">
        <f>INT([1]民放全局!D75/60)&amp;"時間"&amp;MOD([1]民放全局!D75,60)&amp;"分"</f>
        <v>7957時間33分</v>
      </c>
      <c r="E213" s="19" t="str">
        <f>INT([1]民放全局!AH75/60)&amp;"時間"&amp;MOD([1]民放全局!AH75,60)&amp;"分"</f>
        <v>0時間0分</v>
      </c>
      <c r="F213" s="32">
        <f>[1]民放全局!AG75</f>
        <v>0</v>
      </c>
    </row>
    <row r="214" spans="1:6" ht="12.6" customHeight="1" x14ac:dyDescent="0.2">
      <c r="A214" s="10"/>
      <c r="B214" s="21"/>
      <c r="C214" s="31" t="s">
        <v>170</v>
      </c>
      <c r="D214" s="18" t="str">
        <f>INT([1]民放全局!D51/60)&amp;"時間"&amp;MOD([1]民放全局!D51,60)&amp;"分"</f>
        <v>8117時間47分</v>
      </c>
      <c r="E214" s="19" t="str">
        <f>INT([1]民放全局!AH51/60)&amp;"時間"&amp;MOD([1]民放全局!AH51,60)&amp;"分"</f>
        <v>0時間0分</v>
      </c>
      <c r="F214" s="32">
        <f>[1]民放全局!AG51</f>
        <v>0</v>
      </c>
    </row>
    <row r="215" spans="1:6" ht="12.6" customHeight="1" x14ac:dyDescent="0.2">
      <c r="A215" s="10"/>
      <c r="B215" s="21"/>
      <c r="C215" s="22"/>
      <c r="D215" s="23"/>
      <c r="E215" s="24"/>
      <c r="F215" s="33"/>
    </row>
    <row r="216" spans="1:6" ht="12.6" customHeight="1" x14ac:dyDescent="0.2">
      <c r="A216" s="10"/>
      <c r="B216" s="26" t="s">
        <v>171</v>
      </c>
      <c r="C216" s="34"/>
      <c r="D216" s="35" t="str">
        <f>INT(SUM([1]民放全局!D76,[1]民放全局!D99,[1]民放全局!D120,[1]民放全局!D52)/60)&amp;"時間"&amp;MOD(SUM([1]民放全局!D76,[1]民放全局!D99,[1]民放全局!D120,[1]民放全局!D52),60)&amp;"分"</f>
        <v>33914時間8分</v>
      </c>
      <c r="E216" s="29" t="str">
        <f>INT(SUM([1]民放全局!AH76,[1]民放全局!AH99,[1]民放全局!AH120,[1]民放全局!AH52)/60)&amp;"時間"&amp;MOD(SUM([1]民放全局!AH76,[1]民放全局!AH99,[1]民放全局!AH120,[1]民放全局!AH52),60)&amp;"分"</f>
        <v>47時間42分</v>
      </c>
      <c r="F216" s="36">
        <f>SUM([1]民放全局!AH76,[1]民放全局!AH99,[1]民放全局!AH120,[1]民放全局!AH52)/SUM([1]民放全局!D76,[1]民放全局!D99,[1]民放全局!D120,[1]民放全局!D52)</f>
        <v>1.4064932614131374E-3</v>
      </c>
    </row>
    <row r="217" spans="1:6" ht="12.6" customHeight="1" x14ac:dyDescent="0.2">
      <c r="A217" s="10"/>
      <c r="B217" s="21"/>
      <c r="C217" s="31" t="s">
        <v>172</v>
      </c>
      <c r="D217" s="18" t="str">
        <f>INT([1]民放全局!D76/60)&amp;"時間"&amp;MOD([1]民放全局!D76,60)&amp;"分"</f>
        <v>8187時間3分</v>
      </c>
      <c r="E217" s="19" t="str">
        <f>INT([1]民放全局!AH76/60)&amp;"時間"&amp;MOD([1]民放全局!AH76,60)&amp;"分"</f>
        <v>14時間0分</v>
      </c>
      <c r="F217" s="32">
        <f>[1]民放全局!AG76</f>
        <v>1.7100176498250285E-3</v>
      </c>
    </row>
    <row r="218" spans="1:6" ht="12.6" customHeight="1" x14ac:dyDescent="0.2">
      <c r="A218" s="10"/>
      <c r="B218" s="21"/>
      <c r="C218" s="31" t="s">
        <v>173</v>
      </c>
      <c r="D218" s="18" t="str">
        <f>INT([1]民放全局!D99/60)&amp;"時間"&amp;MOD([1]民放全局!D99,60)&amp;"分"</f>
        <v>8429時間20分</v>
      </c>
      <c r="E218" s="19" t="str">
        <f>INT([1]民放全局!AH99/60)&amp;"時間"&amp;MOD([1]民放全局!AH99,60)&amp;"分"</f>
        <v>8時間30分</v>
      </c>
      <c r="F218" s="32">
        <f>[1]民放全局!AG99</f>
        <v>1.0083834229674153E-3</v>
      </c>
    </row>
    <row r="219" spans="1:6" ht="12.6" customHeight="1" x14ac:dyDescent="0.2">
      <c r="A219" s="10"/>
      <c r="B219" s="21"/>
      <c r="C219" s="31" t="s">
        <v>174</v>
      </c>
      <c r="D219" s="18" t="str">
        <f>INT([1]民放全局!D120/60)&amp;"時間"&amp;MOD([1]民放全局!D120,60)&amp;"分"</f>
        <v>8542時間44分</v>
      </c>
      <c r="E219" s="19" t="str">
        <f>INT([1]民放全局!AH120/60)&amp;"時間"&amp;MOD([1]民放全局!AH120,60)&amp;"分"</f>
        <v>4時間15分</v>
      </c>
      <c r="F219" s="32">
        <f>[1]民放全局!AG120</f>
        <v>4.9749884892423188E-4</v>
      </c>
    </row>
    <row r="220" spans="1:6" ht="12.6" customHeight="1" x14ac:dyDescent="0.2">
      <c r="A220" s="10"/>
      <c r="B220" s="21"/>
      <c r="C220" s="31" t="s">
        <v>175</v>
      </c>
      <c r="D220" s="18" t="str">
        <f>INT([1]民放全局!D52/60)&amp;"時間"&amp;MOD([1]民放全局!D52,60)&amp;"分"</f>
        <v>8755時間1分</v>
      </c>
      <c r="E220" s="19" t="str">
        <f>INT([1]民放全局!AH52/60)&amp;"時間"&amp;MOD([1]民放全局!AH52,60)&amp;"分"</f>
        <v>20時間57分</v>
      </c>
      <c r="F220" s="32">
        <f>[1]民放全局!AG52</f>
        <v>2.392913777053537E-3</v>
      </c>
    </row>
    <row r="221" spans="1:6" ht="12.6" customHeight="1" x14ac:dyDescent="0.2">
      <c r="A221" s="10"/>
      <c r="B221" s="21"/>
      <c r="C221" s="22"/>
      <c r="D221" s="23"/>
      <c r="E221" s="24"/>
      <c r="F221" s="33"/>
    </row>
    <row r="222" spans="1:6" ht="12.6" customHeight="1" x14ac:dyDescent="0.2">
      <c r="A222" s="10"/>
      <c r="B222" s="26" t="s">
        <v>176</v>
      </c>
      <c r="C222" s="34"/>
      <c r="D222" s="35" t="str">
        <f>INT(SUM([1]民放全局!D77,[1]民放全局!D100,[1]民放全局!D121)/60)&amp;"時間"&amp;MOD(SUM([1]民放全局!D77,[1]民放全局!D100,[1]民放全局!D121),60)&amp;"分"</f>
        <v>25612時間49分</v>
      </c>
      <c r="E222" s="29" t="str">
        <f>INT(SUM([1]民放全局!AH77,[1]民放全局!AH100,[1]民放全局!AH121)/60)&amp;"時間"&amp;MOD(SUM([1]民放全局!AH77,[1]民放全局!AH100,[1]民放全局!AH121),60)&amp;"分"</f>
        <v>6時間40分</v>
      </c>
      <c r="F222" s="36">
        <f>SUM([1]民放全局!AH77,[1]民放全局!AH100,[1]民放全局!AH121)/SUM([1]民放全局!D77,[1]民放全局!D100,[1]民放全局!D121)</f>
        <v>2.6028635403238873E-4</v>
      </c>
    </row>
    <row r="223" spans="1:6" ht="12.6" customHeight="1" x14ac:dyDescent="0.2">
      <c r="A223" s="10"/>
      <c r="B223" s="21"/>
      <c r="C223" s="40" t="s">
        <v>177</v>
      </c>
      <c r="D223" s="41" t="str">
        <f>INT([1]民放全局!D77/60)&amp;"時間"&amp;MOD([1]民放全局!D77,60)&amp;"分"</f>
        <v>8505時間58分</v>
      </c>
      <c r="E223" s="19" t="str">
        <f>INT([1]民放全局!AH77/60)&amp;"時間"&amp;MOD([1]民放全局!AH77,60)&amp;"分"</f>
        <v>0時間0分</v>
      </c>
      <c r="F223" s="32">
        <f>[1]民放全局!AG77</f>
        <v>0</v>
      </c>
    </row>
    <row r="224" spans="1:6" ht="12.6" customHeight="1" x14ac:dyDescent="0.2">
      <c r="A224" s="10"/>
      <c r="B224" s="21"/>
      <c r="C224" s="31" t="s">
        <v>178</v>
      </c>
      <c r="D224" s="18" t="str">
        <f>INT([1]民放全局!D100/60)&amp;"時間"&amp;MOD([1]民放全局!D100,60)&amp;"分"</f>
        <v>8648時間31分</v>
      </c>
      <c r="E224" s="19" t="str">
        <f>INT([1]民放全局!AH100/60)&amp;"時間"&amp;MOD([1]民放全局!AH100,60)&amp;"分"</f>
        <v>2時間15分</v>
      </c>
      <c r="F224" s="32">
        <f>[1]民放全局!AG100</f>
        <v>2.6016022015335963E-4</v>
      </c>
    </row>
    <row r="225" spans="1:6" ht="12.6" customHeight="1" thickBot="1" x14ac:dyDescent="0.25">
      <c r="A225" s="10"/>
      <c r="B225" s="47"/>
      <c r="C225" s="48" t="s">
        <v>179</v>
      </c>
      <c r="D225" s="49" t="str">
        <f>INT([1]民放全局!D121/60)&amp;"時間"&amp;MOD([1]民放全局!D121,60)&amp;"分"</f>
        <v>8458時間20分</v>
      </c>
      <c r="E225" s="50" t="str">
        <f>INT([1]民放全局!AH121/60)&amp;"時間"&amp;MOD([1]民放全局!AH121,60)&amp;"分"</f>
        <v>4時間25分</v>
      </c>
      <c r="F225" s="51">
        <f>[1]民放全局!AG121</f>
        <v>5.2216748768472911E-4</v>
      </c>
    </row>
    <row r="226" spans="1:6" x14ac:dyDescent="0.2">
      <c r="C226" s="52"/>
      <c r="D226" s="53"/>
    </row>
    <row r="227" spans="1:6" x14ac:dyDescent="0.2">
      <c r="C227" s="54"/>
      <c r="D227" s="55"/>
      <c r="E227" s="56"/>
    </row>
    <row r="228" spans="1:6" x14ac:dyDescent="0.2">
      <c r="C228" s="56"/>
      <c r="E228" s="56"/>
    </row>
  </sheetData>
  <mergeCells count="50">
    <mergeCell ref="B216:C216"/>
    <mergeCell ref="B222:C222"/>
    <mergeCell ref="B185:C185"/>
    <mergeCell ref="B192:C192"/>
    <mergeCell ref="B195:C195"/>
    <mergeCell ref="B201:C201"/>
    <mergeCell ref="B207:C207"/>
    <mergeCell ref="B212:C212"/>
    <mergeCell ref="B153:C153"/>
    <mergeCell ref="B160:C160"/>
    <mergeCell ref="B166:C166"/>
    <mergeCell ref="B171:C171"/>
    <mergeCell ref="B174:C174"/>
    <mergeCell ref="B180:C180"/>
    <mergeCell ref="B133:C133"/>
    <mergeCell ref="B136:C136"/>
    <mergeCell ref="B139:C139"/>
    <mergeCell ref="B142:C142"/>
    <mergeCell ref="B145:C145"/>
    <mergeCell ref="B148:C148"/>
    <mergeCell ref="B109:C109"/>
    <mergeCell ref="B115:C115"/>
    <mergeCell ref="B118:C118"/>
    <mergeCell ref="B121:C121"/>
    <mergeCell ref="B124:C124"/>
    <mergeCell ref="B130:C130"/>
    <mergeCell ref="B78:C78"/>
    <mergeCell ref="B83:C83"/>
    <mergeCell ref="B89:C89"/>
    <mergeCell ref="B93:C93"/>
    <mergeCell ref="B97:C97"/>
    <mergeCell ref="B103:C103"/>
    <mergeCell ref="B57:C57"/>
    <mergeCell ref="B60:C60"/>
    <mergeCell ref="B63:C63"/>
    <mergeCell ref="B66:C66"/>
    <mergeCell ref="B69:C69"/>
    <mergeCell ref="B72:C72"/>
    <mergeCell ref="B24:C24"/>
    <mergeCell ref="B30:C30"/>
    <mergeCell ref="B35:C35"/>
    <mergeCell ref="B41:C41"/>
    <mergeCell ref="B47:C47"/>
    <mergeCell ref="B54:C54"/>
    <mergeCell ref="B2:C2"/>
    <mergeCell ref="B3:C3"/>
    <mergeCell ref="B4:C4"/>
    <mergeCell ref="B6:C6"/>
    <mergeCell ref="B13:C13"/>
    <mergeCell ref="B18:C18"/>
  </mergeCells>
  <phoneticPr fontId="3"/>
  <printOptions horizontalCentered="1"/>
  <pageMargins left="0.78740157480314965" right="0.59055118110236227" top="0.82677165354330717" bottom="0.59055118110236227" header="0.59055118110236227" footer="0.31496062992125984"/>
  <pageSetup paperSize="9" scale="87" fitToHeight="0" orientation="portrait" r:id="rId1"/>
  <headerFooter>
    <oddHeader>&amp;L&amp;14各放送事業者における手話放送実績&amp;R&amp;14（別表４）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手話 （県数値あり）</vt:lpstr>
      <vt:lpstr>'手話 （県数値あり）'!Print_Area</vt:lpstr>
      <vt:lpstr>'手話 （県数値あり）'!Print_Titles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総務省</cp:lastModifiedBy>
  <dcterms:created xsi:type="dcterms:W3CDTF">2016-11-17T09:35:58Z</dcterms:created>
  <dcterms:modified xsi:type="dcterms:W3CDTF">2016-11-17T09:36:13Z</dcterms:modified>
</cp:coreProperties>
</file>