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-96" windowWidth="12252" windowHeight="9708"/>
  </bookViews>
  <sheets>
    <sheet name="イ級別最高号給" sheetId="4" r:id="rId1"/>
    <sheet name="ロ級別職員構成 " sheetId="7" r:id="rId2"/>
  </sheets>
  <definedNames>
    <definedName name="_xlnm.Print_Area" localSheetId="0">イ級別最高号給!$A$1:$U$27</definedName>
    <definedName name="_xlnm.Print_Area" localSheetId="1">'ロ級別職員構成 '!$A$1:$V$26</definedName>
    <definedName name="_xlnm.Print_Titles" localSheetId="0">イ級別最高号給!$A:$A,イ級別最高号給!$1:$5</definedName>
    <definedName name="_xlnm.Print_Titles" localSheetId="1">'ロ級別職員構成 '!$A:$A,'ロ級別職員構成 '!$1:$5</definedName>
  </definedNames>
  <calcPr calcId="145621"/>
</workbook>
</file>

<file path=xl/calcChain.xml><?xml version="1.0" encoding="utf-8"?>
<calcChain xmlns="http://schemas.openxmlformats.org/spreadsheetml/2006/main">
  <c r="AG26" i="7" l="1"/>
  <c r="AF26" i="7"/>
  <c r="AE26" i="7"/>
  <c r="AD26" i="7"/>
  <c r="AC26" i="7"/>
  <c r="AB26" i="7"/>
  <c r="AA26" i="7"/>
  <c r="Z26" i="7"/>
  <c r="Y26" i="7"/>
  <c r="X26" i="7"/>
  <c r="AH26" i="7" s="1"/>
  <c r="L26" i="7"/>
  <c r="M26" i="7" s="1"/>
  <c r="AG25" i="7"/>
  <c r="AF25" i="7"/>
  <c r="AE25" i="7"/>
  <c r="AD25" i="7"/>
  <c r="AC25" i="7"/>
  <c r="AB25" i="7"/>
  <c r="AA25" i="7"/>
  <c r="Z25" i="7"/>
  <c r="Y25" i="7"/>
  <c r="X25" i="7"/>
  <c r="AH25" i="7" s="1"/>
  <c r="L25" i="7"/>
  <c r="V25" i="7" s="1"/>
  <c r="AG24" i="7"/>
  <c r="AF24" i="7"/>
  <c r="AE24" i="7"/>
  <c r="AD24" i="7"/>
  <c r="AC24" i="7"/>
  <c r="AB24" i="7"/>
  <c r="AA24" i="7"/>
  <c r="Z24" i="7"/>
  <c r="Y24" i="7"/>
  <c r="X24" i="7"/>
  <c r="AH24" i="7" s="1"/>
  <c r="L24" i="7"/>
  <c r="P24" i="7" s="1"/>
  <c r="AG23" i="7"/>
  <c r="AF23" i="7"/>
  <c r="AE23" i="7"/>
  <c r="AD23" i="7"/>
  <c r="AC23" i="7"/>
  <c r="AB23" i="7"/>
  <c r="AA23" i="7"/>
  <c r="Z23" i="7"/>
  <c r="Y23" i="7"/>
  <c r="X23" i="7"/>
  <c r="AH23" i="7" s="1"/>
  <c r="L23" i="7"/>
  <c r="O23" i="7" s="1"/>
  <c r="AG22" i="7"/>
  <c r="AF22" i="7"/>
  <c r="AE22" i="7"/>
  <c r="AD22" i="7"/>
  <c r="AC22" i="7"/>
  <c r="AB22" i="7"/>
  <c r="AA22" i="7"/>
  <c r="Z22" i="7"/>
  <c r="Y22" i="7"/>
  <c r="X22" i="7"/>
  <c r="AH22" i="7" s="1"/>
  <c r="L22" i="7"/>
  <c r="U22" i="7" s="1"/>
  <c r="AG21" i="7"/>
  <c r="AF21" i="7"/>
  <c r="AE21" i="7"/>
  <c r="AD21" i="7"/>
  <c r="AC21" i="7"/>
  <c r="AB21" i="7"/>
  <c r="AA21" i="7"/>
  <c r="Z21" i="7"/>
  <c r="Y21" i="7"/>
  <c r="X21" i="7"/>
  <c r="AH21" i="7" s="1"/>
  <c r="L21" i="7"/>
  <c r="M21" i="7" s="1"/>
  <c r="AG20" i="7"/>
  <c r="AF20" i="7"/>
  <c r="AE20" i="7"/>
  <c r="AD20" i="7"/>
  <c r="AC20" i="7"/>
  <c r="AB20" i="7"/>
  <c r="AA20" i="7"/>
  <c r="Z20" i="7"/>
  <c r="Y20" i="7"/>
  <c r="X20" i="7"/>
  <c r="AH20" i="7" s="1"/>
  <c r="L20" i="7"/>
  <c r="O20" i="7" s="1"/>
  <c r="AG19" i="7"/>
  <c r="AF19" i="7"/>
  <c r="AE19" i="7"/>
  <c r="AD19" i="7"/>
  <c r="AC19" i="7"/>
  <c r="AB19" i="7"/>
  <c r="AA19" i="7"/>
  <c r="Z19" i="7"/>
  <c r="Y19" i="7"/>
  <c r="X19" i="7"/>
  <c r="AH19" i="7" s="1"/>
  <c r="L19" i="7"/>
  <c r="T19" i="7" s="1"/>
  <c r="AG18" i="7"/>
  <c r="AF18" i="7"/>
  <c r="AE18" i="7"/>
  <c r="AD18" i="7"/>
  <c r="AC18" i="7"/>
  <c r="AB18" i="7"/>
  <c r="AA18" i="7"/>
  <c r="Z18" i="7"/>
  <c r="Y18" i="7"/>
  <c r="X18" i="7"/>
  <c r="AH18" i="7" s="1"/>
  <c r="L18" i="7"/>
  <c r="P18" i="7" s="1"/>
  <c r="AG17" i="7"/>
  <c r="AF17" i="7"/>
  <c r="AE17" i="7"/>
  <c r="AD17" i="7"/>
  <c r="AC17" i="7"/>
  <c r="AB17" i="7"/>
  <c r="AA17" i="7"/>
  <c r="Z17" i="7"/>
  <c r="Y17" i="7"/>
  <c r="X17" i="7"/>
  <c r="AH17" i="7" s="1"/>
  <c r="L17" i="7"/>
  <c r="R17" i="7" s="1"/>
  <c r="AG16" i="7"/>
  <c r="AF16" i="7"/>
  <c r="AE16" i="7"/>
  <c r="AD16" i="7"/>
  <c r="AC16" i="7"/>
  <c r="AB16" i="7"/>
  <c r="AA16" i="7"/>
  <c r="Z16" i="7"/>
  <c r="Y16" i="7"/>
  <c r="X16" i="7"/>
  <c r="AH16" i="7" s="1"/>
  <c r="L16" i="7"/>
  <c r="R16" i="7" s="1"/>
  <c r="AG15" i="7"/>
  <c r="AF15" i="7"/>
  <c r="AE15" i="7"/>
  <c r="AD15" i="7"/>
  <c r="AC15" i="7"/>
  <c r="AB15" i="7"/>
  <c r="AA15" i="7"/>
  <c r="Z15" i="7"/>
  <c r="Y15" i="7"/>
  <c r="X15" i="7"/>
  <c r="AH15" i="7" s="1"/>
  <c r="L15" i="7"/>
  <c r="N15" i="7" s="1"/>
  <c r="AG14" i="7"/>
  <c r="AF14" i="7"/>
  <c r="AE14" i="7"/>
  <c r="AD14" i="7"/>
  <c r="AC14" i="7"/>
  <c r="AB14" i="7"/>
  <c r="AA14" i="7"/>
  <c r="Z14" i="7"/>
  <c r="Y14" i="7"/>
  <c r="X14" i="7"/>
  <c r="AH14" i="7" s="1"/>
  <c r="L14" i="7"/>
  <c r="P14" i="7" s="1"/>
  <c r="AG13" i="7"/>
  <c r="AF13" i="7"/>
  <c r="AE13" i="7"/>
  <c r="AD13" i="7"/>
  <c r="AC13" i="7"/>
  <c r="AB13" i="7"/>
  <c r="AA13" i="7"/>
  <c r="Z13" i="7"/>
  <c r="Y13" i="7"/>
  <c r="X13" i="7"/>
  <c r="AH13" i="7" s="1"/>
  <c r="L13" i="7"/>
  <c r="M13" i="7" s="1"/>
  <c r="AG12" i="7"/>
  <c r="AF12" i="7"/>
  <c r="AE12" i="7"/>
  <c r="AD12" i="7"/>
  <c r="AC12" i="7"/>
  <c r="AB12" i="7"/>
  <c r="AA12" i="7"/>
  <c r="Z12" i="7"/>
  <c r="Y12" i="7"/>
  <c r="X12" i="7"/>
  <c r="AH12" i="7" s="1"/>
  <c r="L12" i="7"/>
  <c r="V12" i="7" s="1"/>
  <c r="AG11" i="7"/>
  <c r="AF11" i="7"/>
  <c r="AE11" i="7"/>
  <c r="AD11" i="7"/>
  <c r="AC11" i="7"/>
  <c r="AB11" i="7"/>
  <c r="AA11" i="7"/>
  <c r="Z11" i="7"/>
  <c r="Y11" i="7"/>
  <c r="X11" i="7"/>
  <c r="AH11" i="7" s="1"/>
  <c r="L11" i="7"/>
  <c r="V11" i="7" s="1"/>
  <c r="AG10" i="7"/>
  <c r="AF10" i="7"/>
  <c r="AE10" i="7"/>
  <c r="AD10" i="7"/>
  <c r="AC10" i="7"/>
  <c r="AB10" i="7"/>
  <c r="AA10" i="7"/>
  <c r="Z10" i="7"/>
  <c r="Y10" i="7"/>
  <c r="X10" i="7"/>
  <c r="AH10" i="7" s="1"/>
  <c r="L10" i="7"/>
  <c r="U10" i="7" s="1"/>
  <c r="AG9" i="7"/>
  <c r="AF9" i="7"/>
  <c r="AE9" i="7"/>
  <c r="AD9" i="7"/>
  <c r="AC9" i="7"/>
  <c r="AB9" i="7"/>
  <c r="AA9" i="7"/>
  <c r="Z9" i="7"/>
  <c r="Y9" i="7"/>
  <c r="X9" i="7"/>
  <c r="AH9" i="7" s="1"/>
  <c r="L9" i="7"/>
  <c r="Q9" i="7" s="1"/>
  <c r="AG8" i="7"/>
  <c r="AF8" i="7"/>
  <c r="AE8" i="7"/>
  <c r="AD8" i="7"/>
  <c r="AC8" i="7"/>
  <c r="AB8" i="7"/>
  <c r="AA8" i="7"/>
  <c r="Z8" i="7"/>
  <c r="Y8" i="7"/>
  <c r="X8" i="7"/>
  <c r="AH8" i="7" s="1"/>
  <c r="L8" i="7"/>
  <c r="T8" i="7" s="1"/>
  <c r="AG7" i="7"/>
  <c r="AF7" i="7"/>
  <c r="AE7" i="7"/>
  <c r="AD7" i="7"/>
  <c r="AC7" i="7"/>
  <c r="AB7" i="7"/>
  <c r="AA7" i="7"/>
  <c r="Z7" i="7"/>
  <c r="Y7" i="7"/>
  <c r="X7" i="7"/>
  <c r="AH7" i="7" s="1"/>
  <c r="L7" i="7"/>
  <c r="O7" i="7" s="1"/>
  <c r="P16" i="7"/>
  <c r="M16" i="7"/>
  <c r="O8" i="7"/>
  <c r="O21" i="7" l="1"/>
  <c r="P9" i="7"/>
  <c r="R24" i="7"/>
  <c r="U20" i="7"/>
  <c r="V23" i="7"/>
  <c r="U7" i="7"/>
  <c r="S11" i="7"/>
  <c r="Q19" i="7"/>
  <c r="M11" i="7"/>
  <c r="N7" i="7"/>
  <c r="M12" i="7"/>
  <c r="V8" i="7"/>
  <c r="T20" i="7"/>
  <c r="Q24" i="7"/>
  <c r="N16" i="7"/>
  <c r="S20" i="7"/>
  <c r="T12" i="7"/>
  <c r="V18" i="7"/>
  <c r="V24" i="7"/>
  <c r="T16" i="7"/>
  <c r="O18" i="7"/>
  <c r="M24" i="7"/>
  <c r="T9" i="7"/>
  <c r="AI26" i="7"/>
  <c r="R21" i="7"/>
  <c r="T21" i="7"/>
  <c r="M18" i="7"/>
  <c r="T25" i="7"/>
  <c r="S25" i="7"/>
  <c r="R25" i="7"/>
  <c r="S18" i="7"/>
  <c r="Q20" i="7"/>
  <c r="V16" i="7"/>
  <c r="O16" i="7"/>
  <c r="V14" i="7"/>
  <c r="U16" i="7"/>
  <c r="R18" i="7"/>
  <c r="Q18" i="7"/>
  <c r="M20" i="7"/>
  <c r="Q16" i="7"/>
  <c r="S16" i="7"/>
  <c r="N18" i="7"/>
  <c r="T18" i="7"/>
  <c r="AI16" i="7"/>
  <c r="M9" i="7"/>
  <c r="N9" i="7"/>
  <c r="S9" i="7"/>
  <c r="O9" i="7"/>
  <c r="S7" i="7"/>
  <c r="R7" i="7"/>
  <c r="M23" i="7"/>
  <c r="O11" i="7"/>
  <c r="O19" i="7"/>
  <c r="Q11" i="7"/>
  <c r="Q7" i="7"/>
  <c r="V7" i="7"/>
  <c r="V9" i="7"/>
  <c r="AI9" i="7"/>
  <c r="N11" i="7"/>
  <c r="T7" i="7"/>
  <c r="V15" i="7"/>
  <c r="P19" i="7"/>
  <c r="V20" i="7"/>
  <c r="O25" i="7"/>
  <c r="M25" i="7"/>
  <c r="R14" i="7"/>
  <c r="N20" i="7"/>
  <c r="R10" i="7"/>
  <c r="N10" i="7"/>
  <c r="AI14" i="7"/>
  <c r="AI19" i="7"/>
  <c r="AI20" i="7"/>
  <c r="AI24" i="7"/>
  <c r="AI25" i="7"/>
  <c r="Q14" i="7"/>
  <c r="M14" i="7"/>
  <c r="N14" i="7"/>
  <c r="R20" i="7"/>
  <c r="U25" i="7"/>
  <c r="N25" i="7"/>
  <c r="Q25" i="7"/>
  <c r="P20" i="7"/>
  <c r="P25" i="7"/>
  <c r="P15" i="7"/>
  <c r="V21" i="7"/>
  <c r="P10" i="7"/>
  <c r="P26" i="7"/>
  <c r="Q23" i="7"/>
  <c r="O10" i="7"/>
  <c r="P21" i="7"/>
  <c r="AI10" i="7"/>
  <c r="AI21" i="7"/>
  <c r="AI23" i="7"/>
  <c r="S21" i="7"/>
  <c r="U15" i="7"/>
  <c r="S10" i="7"/>
  <c r="V10" i="7"/>
  <c r="T23" i="7"/>
  <c r="S23" i="7"/>
  <c r="N21" i="7"/>
  <c r="U21" i="7"/>
  <c r="N23" i="7"/>
  <c r="U23" i="7"/>
  <c r="M15" i="7"/>
  <c r="T26" i="7"/>
  <c r="Q21" i="7"/>
  <c r="P23" i="7"/>
  <c r="S8" i="7"/>
  <c r="Q15" i="7"/>
  <c r="P7" i="7"/>
  <c r="M10" i="7"/>
  <c r="T10" i="7"/>
  <c r="M7" i="7"/>
  <c r="S13" i="7"/>
  <c r="R26" i="7"/>
  <c r="R9" i="7"/>
  <c r="R8" i="7"/>
  <c r="O12" i="7"/>
  <c r="Q10" i="7"/>
  <c r="U9" i="7"/>
  <c r="R23" i="7"/>
  <c r="R12" i="7"/>
  <c r="AI8" i="7"/>
  <c r="AI18" i="7"/>
  <c r="U14" i="7"/>
  <c r="AI12" i="7"/>
  <c r="AI13" i="7"/>
  <c r="AI15" i="7"/>
  <c r="N19" i="7"/>
  <c r="T24" i="7"/>
  <c r="T15" i="7"/>
  <c r="R11" i="7"/>
  <c r="S14" i="7"/>
  <c r="U11" i="7"/>
  <c r="P11" i="7"/>
  <c r="R19" i="7"/>
  <c r="V19" i="7"/>
  <c r="U26" i="7"/>
  <c r="O26" i="7"/>
  <c r="S12" i="7"/>
  <c r="Q12" i="7"/>
  <c r="O14" i="7"/>
  <c r="S24" i="7"/>
  <c r="P12" i="7"/>
  <c r="AI11" i="7"/>
  <c r="O15" i="7"/>
  <c r="S15" i="7"/>
  <c r="N12" i="7"/>
  <c r="T11" i="7"/>
  <c r="T14" i="7"/>
  <c r="U13" i="7"/>
  <c r="M19" i="7"/>
  <c r="O24" i="7"/>
  <c r="N24" i="7"/>
  <c r="S19" i="7"/>
  <c r="Q26" i="7"/>
  <c r="V26" i="7"/>
  <c r="S26" i="7"/>
  <c r="U12" i="7"/>
  <c r="N26" i="7"/>
  <c r="N13" i="7"/>
  <c r="S22" i="7"/>
  <c r="R15" i="7"/>
  <c r="T17" i="7"/>
  <c r="S17" i="7"/>
  <c r="P17" i="7"/>
  <c r="U17" i="7"/>
  <c r="AI17" i="7"/>
  <c r="M17" i="7"/>
  <c r="N17" i="7"/>
  <c r="V17" i="7"/>
  <c r="Q17" i="7"/>
  <c r="O17" i="7"/>
  <c r="O22" i="7"/>
  <c r="Q8" i="7"/>
  <c r="AI7" i="7"/>
  <c r="V13" i="7"/>
  <c r="R13" i="7"/>
  <c r="Q22" i="7"/>
  <c r="P8" i="7"/>
  <c r="O13" i="7"/>
  <c r="V22" i="7"/>
  <c r="M8" i="7"/>
  <c r="U8" i="7"/>
  <c r="Q13" i="7"/>
  <c r="N22" i="7"/>
  <c r="AI22" i="7"/>
  <c r="P13" i="7"/>
  <c r="U24" i="7"/>
  <c r="N8" i="7"/>
  <c r="T13" i="7"/>
  <c r="P22" i="7"/>
  <c r="M22" i="7"/>
  <c r="R22" i="7"/>
  <c r="T22" i="7"/>
  <c r="AJ10" i="7" l="1"/>
  <c r="AJ25" i="7"/>
  <c r="AJ14" i="7"/>
  <c r="AJ26" i="7"/>
  <c r="AJ9" i="7"/>
  <c r="AJ18" i="7"/>
  <c r="AJ8" i="7"/>
  <c r="AJ24" i="7"/>
  <c r="AJ20" i="7"/>
  <c r="AJ16" i="7"/>
  <c r="AJ12" i="7"/>
  <c r="AJ21" i="7"/>
  <c r="AJ11" i="7"/>
  <c r="AJ19" i="7"/>
  <c r="AJ13" i="7"/>
  <c r="AJ23" i="7"/>
  <c r="AJ17" i="7"/>
  <c r="AJ15" i="7"/>
  <c r="AJ7" i="7"/>
  <c r="AJ22" i="7"/>
</calcChain>
</file>

<file path=xl/sharedStrings.xml><?xml version="1.0" encoding="utf-8"?>
<sst xmlns="http://schemas.openxmlformats.org/spreadsheetml/2006/main" count="125" uniqueCount="53">
  <si>
    <t>市区町村名</t>
    <rPh sb="0" eb="2">
      <t>シク</t>
    </rPh>
    <rPh sb="2" eb="4">
      <t>チョウソン</t>
    </rPh>
    <rPh sb="4" eb="5">
      <t>メイ</t>
    </rPh>
    <phoneticPr fontId="19"/>
  </si>
  <si>
    <t>給与表構造指数（仮称）</t>
    <rPh sb="0" eb="2">
      <t>キュウヨ</t>
    </rPh>
    <rPh sb="2" eb="3">
      <t>ヒョウ</t>
    </rPh>
    <rPh sb="3" eb="5">
      <t>コウゾウ</t>
    </rPh>
    <rPh sb="5" eb="7">
      <t>シスウ</t>
    </rPh>
    <rPh sb="8" eb="10">
      <t>カショウ</t>
    </rPh>
    <phoneticPr fontId="19"/>
  </si>
  <si>
    <t>行政職給料表（一）最高号給×級別職員数（本庁）</t>
    <rPh sb="0" eb="3">
      <t>ギョウセイショク</t>
    </rPh>
    <rPh sb="3" eb="5">
      <t>キュウリョウ</t>
    </rPh>
    <rPh sb="5" eb="6">
      <t>ヒョウ</t>
    </rPh>
    <rPh sb="7" eb="8">
      <t>イチ</t>
    </rPh>
    <rPh sb="9" eb="11">
      <t>サイコウ</t>
    </rPh>
    <rPh sb="11" eb="12">
      <t>ゴウ</t>
    </rPh>
    <rPh sb="12" eb="13">
      <t>キュウ</t>
    </rPh>
    <rPh sb="14" eb="15">
      <t>キュウ</t>
    </rPh>
    <rPh sb="15" eb="16">
      <t>ベツ</t>
    </rPh>
    <rPh sb="16" eb="19">
      <t>ショクインスウ</t>
    </rPh>
    <rPh sb="20" eb="22">
      <t>ホンチョウ</t>
    </rPh>
    <phoneticPr fontId="19"/>
  </si>
  <si>
    <t>平均最高号給</t>
    <rPh sb="0" eb="2">
      <t>ヘイキン</t>
    </rPh>
    <rPh sb="2" eb="4">
      <t>サイコウ</t>
    </rPh>
    <rPh sb="4" eb="6">
      <t>ゴウキュウ</t>
    </rPh>
    <phoneticPr fontId="19"/>
  </si>
  <si>
    <t>給料表構造指数</t>
    <rPh sb="0" eb="2">
      <t>キュウリョウ</t>
    </rPh>
    <rPh sb="2" eb="3">
      <t>ヒョウ</t>
    </rPh>
    <rPh sb="3" eb="5">
      <t>コウゾウ</t>
    </rPh>
    <rPh sb="5" eb="7">
      <t>シスウ</t>
    </rPh>
    <phoneticPr fontId="19"/>
  </si>
  <si>
    <t>１級</t>
    <rPh sb="1" eb="2">
      <t>キュウ</t>
    </rPh>
    <phoneticPr fontId="19"/>
  </si>
  <si>
    <t>２級</t>
    <rPh sb="1" eb="2">
      <t>キュウ</t>
    </rPh>
    <phoneticPr fontId="19"/>
  </si>
  <si>
    <t>３級</t>
    <rPh sb="1" eb="2">
      <t>キュウ</t>
    </rPh>
    <phoneticPr fontId="19"/>
  </si>
  <si>
    <t>４級</t>
    <rPh sb="1" eb="2">
      <t>キュウ</t>
    </rPh>
    <phoneticPr fontId="19"/>
  </si>
  <si>
    <t>５級</t>
    <rPh sb="1" eb="2">
      <t>キュウ</t>
    </rPh>
    <phoneticPr fontId="19"/>
  </si>
  <si>
    <t>６級</t>
    <rPh sb="1" eb="2">
      <t>キュウ</t>
    </rPh>
    <phoneticPr fontId="19"/>
  </si>
  <si>
    <t>７級</t>
    <rPh sb="1" eb="2">
      <t>キュウ</t>
    </rPh>
    <phoneticPr fontId="19"/>
  </si>
  <si>
    <t>８級</t>
    <rPh sb="1" eb="2">
      <t>キュウ</t>
    </rPh>
    <phoneticPr fontId="19"/>
  </si>
  <si>
    <t>９級</t>
    <rPh sb="1" eb="2">
      <t>キュウ</t>
    </rPh>
    <phoneticPr fontId="19"/>
  </si>
  <si>
    <t>10級</t>
    <rPh sb="2" eb="3">
      <t>キュウ</t>
    </rPh>
    <phoneticPr fontId="19"/>
  </si>
  <si>
    <t>計　Ａ</t>
    <rPh sb="0" eb="1">
      <t>ケイ</t>
    </rPh>
    <phoneticPr fontId="19"/>
  </si>
  <si>
    <t>Ａ／Ｂ</t>
    <phoneticPr fontId="19"/>
  </si>
  <si>
    <t>札幌市</t>
    <rPh sb="0" eb="3">
      <t>サッポロシ</t>
    </rPh>
    <phoneticPr fontId="2"/>
  </si>
  <si>
    <t>仙台市</t>
  </si>
  <si>
    <t>さいたま市</t>
    <rPh sb="0" eb="5">
      <t>サイタマシ</t>
    </rPh>
    <phoneticPr fontId="2"/>
  </si>
  <si>
    <t>千葉市</t>
  </si>
  <si>
    <t>横浜市</t>
  </si>
  <si>
    <t>川崎市</t>
  </si>
  <si>
    <t>相模原市</t>
    <rPh sb="0" eb="4">
      <t>サガミハラシ</t>
    </rPh>
    <phoneticPr fontId="4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</si>
  <si>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</si>
  <si>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</si>
  <si>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</si>
  <si>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</si>
  <si>
    <t>大阪市</t>
  </si>
  <si>
    <t>神戸市</t>
  </si>
  <si>
    <t>岡山市</t>
    <rPh sb="0" eb="3">
      <t>オカヤマシ</t>
    </rPh>
    <phoneticPr fontId="4"/>
  </si>
  <si>
    <t>広島市</t>
  </si>
  <si>
    <t>北九州市</t>
  </si>
  <si>
    <t>福岡市</t>
    <rPh sb="0" eb="3">
      <t>フクオカシ</t>
    </rPh>
    <phoneticPr fontId="19"/>
  </si>
  <si>
    <t>京　都　市</t>
    <phoneticPr fontId="19"/>
  </si>
  <si>
    <t>堺　　市</t>
    <rPh sb="0" eb="1">
      <t>サカイ</t>
    </rPh>
    <rPh sb="3" eb="4">
      <t>シ</t>
    </rPh>
    <phoneticPr fontId="2"/>
  </si>
  <si>
    <t>※平均最高号給（級別最高号給×級別職員数の総数／職員総数）／指定都市平均最高号給</t>
    <rPh sb="1" eb="3">
      <t>ヘイキン</t>
    </rPh>
    <rPh sb="3" eb="5">
      <t>サイコウ</t>
    </rPh>
    <rPh sb="5" eb="7">
      <t>ゴウキュウ</t>
    </rPh>
    <rPh sb="8" eb="9">
      <t>キュウ</t>
    </rPh>
    <rPh sb="9" eb="10">
      <t>ベツ</t>
    </rPh>
    <rPh sb="10" eb="12">
      <t>サイコウ</t>
    </rPh>
    <rPh sb="12" eb="14">
      <t>ゴウキュウ</t>
    </rPh>
    <rPh sb="15" eb="16">
      <t>キュウ</t>
    </rPh>
    <rPh sb="16" eb="17">
      <t>ベツ</t>
    </rPh>
    <rPh sb="17" eb="19">
      <t>ショクイン</t>
    </rPh>
    <rPh sb="19" eb="20">
      <t>スウ</t>
    </rPh>
    <rPh sb="21" eb="23">
      <t>ソウスウ</t>
    </rPh>
    <rPh sb="24" eb="26">
      <t>ショクイン</t>
    </rPh>
    <rPh sb="26" eb="28">
      <t>ソウスウ</t>
    </rPh>
    <rPh sb="30" eb="32">
      <t>シテイ</t>
    </rPh>
    <rPh sb="32" eb="34">
      <t>トシ</t>
    </rPh>
    <rPh sb="34" eb="36">
      <t>ヘイキン</t>
    </rPh>
    <rPh sb="36" eb="38">
      <t>サイコウ</t>
    </rPh>
    <rPh sb="38" eb="40">
      <t>ゴウキュウ</t>
    </rPh>
    <phoneticPr fontId="19"/>
  </si>
  <si>
    <t>（単位：百円）</t>
    <rPh sb="1" eb="3">
      <t>タンイ</t>
    </rPh>
    <rPh sb="4" eb="6">
      <t>ヒャクエン</t>
    </rPh>
    <phoneticPr fontId="19"/>
  </si>
  <si>
    <t>参　考　(級別職員構成）％</t>
    <rPh sb="0" eb="1">
      <t>サン</t>
    </rPh>
    <rPh sb="2" eb="3">
      <t>コウ</t>
    </rPh>
    <rPh sb="5" eb="6">
      <t>キュウ</t>
    </rPh>
    <rPh sb="6" eb="7">
      <t>ベツ</t>
    </rPh>
    <rPh sb="7" eb="9">
      <t>ショクイン</t>
    </rPh>
    <rPh sb="9" eb="11">
      <t>コウセイ</t>
    </rPh>
    <phoneticPr fontId="19"/>
  </si>
  <si>
    <t>国</t>
    <rPh sb="0" eb="1">
      <t>クニ</t>
    </rPh>
    <phoneticPr fontId="19"/>
  </si>
  <si>
    <t>計</t>
    <rPh sb="0" eb="1">
      <t>ケイ</t>
    </rPh>
    <phoneticPr fontId="19"/>
  </si>
  <si>
    <t>行政職（一）職員数</t>
    <rPh sb="0" eb="2">
      <t>ギョウセイ</t>
    </rPh>
    <rPh sb="2" eb="3">
      <t>ショク</t>
    </rPh>
    <rPh sb="4" eb="5">
      <t>イチ</t>
    </rPh>
    <rPh sb="6" eb="9">
      <t>ショクインスウ</t>
    </rPh>
    <phoneticPr fontId="19"/>
  </si>
  <si>
    <t>ロ　級別職員構成</t>
    <rPh sb="2" eb="4">
      <t>キュウベツ</t>
    </rPh>
    <rPh sb="4" eb="6">
      <t>ショクイン</t>
    </rPh>
    <rPh sb="6" eb="8">
      <t>コウセイ</t>
    </rPh>
    <phoneticPr fontId="19"/>
  </si>
  <si>
    <t>（単位：人、％）</t>
    <rPh sb="1" eb="3">
      <t>タンイ</t>
    </rPh>
    <rPh sb="4" eb="5">
      <t>ヒト</t>
    </rPh>
    <phoneticPr fontId="19"/>
  </si>
  <si>
    <t>行政職（一）給料表　最低・最高号給</t>
    <rPh sb="0" eb="3">
      <t>ギョウセイショク</t>
    </rPh>
    <rPh sb="4" eb="5">
      <t>イチ</t>
    </rPh>
    <rPh sb="6" eb="8">
      <t>キュウリョウ</t>
    </rPh>
    <rPh sb="8" eb="9">
      <t>ヒョウ</t>
    </rPh>
    <rPh sb="10" eb="12">
      <t>サイテイ</t>
    </rPh>
    <rPh sb="13" eb="15">
      <t>サイコウ</t>
    </rPh>
    <rPh sb="15" eb="16">
      <t>ゴウ</t>
    </rPh>
    <rPh sb="16" eb="17">
      <t>キュウ</t>
    </rPh>
    <phoneticPr fontId="19"/>
  </si>
  <si>
    <t>イ　級別最低・最高号給</t>
    <rPh sb="4" eb="6">
      <t>サイテイ</t>
    </rPh>
    <phoneticPr fontId="19"/>
  </si>
  <si>
    <t>１号給</t>
    <rPh sb="1" eb="3">
      <t>ゴウキュウ</t>
    </rPh>
    <phoneticPr fontId="19"/>
  </si>
  <si>
    <t>最高号給</t>
    <rPh sb="0" eb="2">
      <t>サイコウ</t>
    </rPh>
    <rPh sb="2" eb="4">
      <t>ゴウキュウ</t>
    </rPh>
    <phoneticPr fontId="19"/>
  </si>
  <si>
    <t>給料表における最低・最高号給及び級別職員構成の状況（政令市）</t>
    <rPh sb="7" eb="9">
      <t>サイテイ</t>
    </rPh>
    <rPh sb="26" eb="29">
      <t>セイレイシ</t>
    </rPh>
    <phoneticPr fontId="19"/>
  </si>
  <si>
    <t>熊本市</t>
    <rPh sb="0" eb="2">
      <t>クマモト</t>
    </rPh>
    <rPh sb="2" eb="3">
      <t>シ</t>
    </rPh>
    <phoneticPr fontId="19"/>
  </si>
  <si>
    <t>熊本市</t>
    <rPh sb="0" eb="3">
      <t>クマモトシ</t>
    </rPh>
    <phoneticPr fontId="19"/>
  </si>
  <si>
    <t>※国家公務員給与等実態調査P.16</t>
    <rPh sb="1" eb="3">
      <t>コッカ</t>
    </rPh>
    <rPh sb="3" eb="6">
      <t>コウムイン</t>
    </rPh>
    <rPh sb="6" eb="8">
      <t>キュウヨ</t>
    </rPh>
    <rPh sb="8" eb="9">
      <t>トウ</t>
    </rPh>
    <rPh sb="9" eb="11">
      <t>ジッタイ</t>
    </rPh>
    <rPh sb="11" eb="13">
      <t>チョウサ</t>
    </rPh>
    <phoneticPr fontId="19"/>
  </si>
  <si>
    <t>平成28年４月１日現在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</si>
</sst>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0000#"/>
    <numFmt numFmtId="177" formatCode="#,##0.0_ "/>
    <numFmt numFmtId="178" formatCode="0.0_ "/>
    <numFmt numFmtId="179" formatCode="0.0_);[Red]\(0.0\)"/>
    <numFmt numFmtId="180" formatCode="#,##0_ "/>
    <numFmt numFmtId="181" formatCode="#,##0_);[Red]\(#,##0\)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0" applyFont="1" applyAlignment="1">
      <alignment horizontal="left" vertical="center" shrinkToFit="1"/>
    </xf>
    <xf numFmtId="0" fontId="22" fillId="0" borderId="0" xfId="45" applyFont="1" applyFill="1" applyAlignment="1">
      <alignment horizontal="center" vertical="center"/>
    </xf>
    <xf numFmtId="0" fontId="1" fillId="0" borderId="0" xfId="45" applyFont="1" applyFill="1">
      <alignment vertical="center"/>
    </xf>
    <xf numFmtId="0" fontId="23" fillId="0" borderId="0" xfId="45" applyFont="1" applyFill="1" applyAlignment="1">
      <alignment horizontal="right" vertical="center"/>
    </xf>
    <xf numFmtId="0" fontId="14" fillId="0" borderId="0" xfId="45" applyFont="1" applyFill="1" applyBorder="1" applyAlignment="1">
      <alignment vertical="center"/>
    </xf>
    <xf numFmtId="0" fontId="1" fillId="0" borderId="0" xfId="45" applyFont="1" applyFill="1" applyAlignment="1">
      <alignment vertical="center"/>
    </xf>
    <xf numFmtId="0" fontId="25" fillId="0" borderId="0" xfId="45" applyFont="1" applyFill="1">
      <alignment vertical="center"/>
    </xf>
    <xf numFmtId="0" fontId="1" fillId="0" borderId="0" xfId="45" applyFont="1" applyFill="1" applyAlignment="1">
      <alignment vertical="center" wrapText="1"/>
    </xf>
    <xf numFmtId="0" fontId="28" fillId="0" borderId="14" xfId="45" applyFont="1" applyFill="1" applyBorder="1" applyAlignment="1">
      <alignment horizontal="center" vertical="center" wrapText="1"/>
    </xf>
    <xf numFmtId="0" fontId="28" fillId="0" borderId="15" xfId="45" applyFont="1" applyFill="1" applyBorder="1" applyAlignment="1">
      <alignment horizontal="center" vertical="center" wrapText="1"/>
    </xf>
    <xf numFmtId="0" fontId="28" fillId="0" borderId="17" xfId="45" applyFont="1" applyFill="1" applyBorder="1" applyAlignment="1">
      <alignment horizontal="center" vertical="center" wrapText="1"/>
    </xf>
    <xf numFmtId="0" fontId="28" fillId="0" borderId="23" xfId="45" applyFont="1" applyFill="1" applyBorder="1" applyAlignment="1">
      <alignment horizontal="center" vertical="center" wrapText="1"/>
    </xf>
    <xf numFmtId="0" fontId="28" fillId="0" borderId="19" xfId="45" applyFont="1" applyFill="1" applyBorder="1" applyAlignment="1">
      <alignment horizontal="center" vertical="center" wrapText="1"/>
    </xf>
    <xf numFmtId="0" fontId="26" fillId="24" borderId="49" xfId="45" applyFont="1" applyFill="1" applyBorder="1" applyAlignment="1">
      <alignment horizontal="center" vertical="center" wrapText="1"/>
    </xf>
    <xf numFmtId="180" fontId="22" fillId="25" borderId="25" xfId="45" applyNumberFormat="1" applyFont="1" applyFill="1" applyBorder="1" applyAlignment="1">
      <alignment horizontal="center" vertical="center" wrapText="1"/>
    </xf>
    <xf numFmtId="180" fontId="22" fillId="25" borderId="26" xfId="45" applyNumberFormat="1" applyFont="1" applyFill="1" applyBorder="1" applyAlignment="1">
      <alignment horizontal="center" vertical="center" wrapText="1"/>
    </xf>
    <xf numFmtId="180" fontId="22" fillId="25" borderId="27" xfId="45" applyNumberFormat="1" applyFont="1" applyFill="1" applyBorder="1" applyAlignment="1">
      <alignment horizontal="center" vertical="center" wrapText="1"/>
    </xf>
    <xf numFmtId="180" fontId="22" fillId="25" borderId="28" xfId="45" applyNumberFormat="1" applyFont="1" applyFill="1" applyBorder="1" applyAlignment="1">
      <alignment horizontal="center" vertical="center" wrapText="1"/>
    </xf>
    <xf numFmtId="180" fontId="22" fillId="25" borderId="29" xfId="45" applyNumberFormat="1" applyFont="1" applyFill="1" applyBorder="1" applyAlignment="1">
      <alignment horizontal="center" vertical="center" wrapText="1"/>
    </xf>
    <xf numFmtId="176" fontId="27" fillId="0" borderId="52" xfId="45" applyNumberFormat="1" applyFont="1" applyFill="1" applyBorder="1" applyAlignment="1">
      <alignment horizontal="distributed" vertical="center" justifyLastLine="1"/>
    </xf>
    <xf numFmtId="180" fontId="22" fillId="0" borderId="16" xfId="45" applyNumberFormat="1" applyFont="1" applyFill="1" applyBorder="1" applyAlignment="1">
      <alignment horizontal="center" vertical="center" wrapText="1"/>
    </xf>
    <xf numFmtId="180" fontId="22" fillId="0" borderId="20" xfId="45" applyNumberFormat="1" applyFont="1" applyFill="1" applyBorder="1" applyAlignment="1">
      <alignment horizontal="center" vertical="center" wrapText="1"/>
    </xf>
    <xf numFmtId="180" fontId="22" fillId="0" borderId="17" xfId="45" applyNumberFormat="1" applyFont="1" applyFill="1" applyBorder="1" applyAlignment="1">
      <alignment horizontal="center" vertical="center" wrapText="1"/>
    </xf>
    <xf numFmtId="180" fontId="22" fillId="0" borderId="23" xfId="45" applyNumberFormat="1" applyFont="1" applyFill="1" applyBorder="1" applyAlignment="1">
      <alignment horizontal="center" vertical="center" wrapText="1"/>
    </xf>
    <xf numFmtId="180" fontId="22" fillId="0" borderId="19" xfId="45" applyNumberFormat="1" applyFont="1" applyFill="1" applyBorder="1" applyAlignment="1">
      <alignment horizontal="center" vertical="center" wrapText="1"/>
    </xf>
    <xf numFmtId="176" fontId="27" fillId="0" borderId="60" xfId="45" applyNumberFormat="1" applyFont="1" applyFill="1" applyBorder="1" applyAlignment="1">
      <alignment horizontal="distributed" vertical="center" justifyLastLine="1"/>
    </xf>
    <xf numFmtId="180" fontId="22" fillId="0" borderId="12" xfId="45" applyNumberFormat="1" applyFont="1" applyFill="1" applyBorder="1" applyAlignment="1">
      <alignment horizontal="center" vertical="center" wrapText="1"/>
    </xf>
    <xf numFmtId="180" fontId="22" fillId="0" borderId="21" xfId="45" applyNumberFormat="1" applyFont="1" applyFill="1" applyBorder="1" applyAlignment="1">
      <alignment horizontal="center" vertical="center" wrapText="1"/>
    </xf>
    <xf numFmtId="180" fontId="22" fillId="0" borderId="13" xfId="45" applyNumberFormat="1" applyFont="1" applyFill="1" applyBorder="1" applyAlignment="1">
      <alignment horizontal="center" vertical="center" wrapText="1"/>
    </xf>
    <xf numFmtId="180" fontId="22" fillId="0" borderId="30" xfId="45" applyNumberFormat="1" applyFont="1" applyFill="1" applyBorder="1" applyAlignment="1">
      <alignment horizontal="center" vertical="center" wrapText="1"/>
    </xf>
    <xf numFmtId="180" fontId="22" fillId="0" borderId="32" xfId="45" applyNumberFormat="1" applyFont="1" applyFill="1" applyBorder="1" applyAlignment="1">
      <alignment horizontal="center" vertical="center" wrapText="1"/>
    </xf>
    <xf numFmtId="180" fontId="22" fillId="0" borderId="24" xfId="45" applyNumberFormat="1" applyFont="1" applyFill="1" applyBorder="1" applyAlignment="1">
      <alignment horizontal="center" vertical="center" wrapText="1"/>
    </xf>
    <xf numFmtId="0" fontId="26" fillId="0" borderId="60" xfId="45" applyFont="1" applyFill="1" applyBorder="1" applyAlignment="1">
      <alignment horizontal="center" vertical="distributed" wrapText="1"/>
    </xf>
    <xf numFmtId="176" fontId="27" fillId="0" borderId="66" xfId="45" applyNumberFormat="1" applyFont="1" applyFill="1" applyBorder="1" applyAlignment="1">
      <alignment horizontal="distributed" vertical="center" justifyLastLine="1"/>
    </xf>
    <xf numFmtId="180" fontId="22" fillId="0" borderId="35" xfId="45" applyNumberFormat="1" applyFont="1" applyFill="1" applyBorder="1" applyAlignment="1">
      <alignment horizontal="center" vertical="center" wrapText="1"/>
    </xf>
    <xf numFmtId="180" fontId="22" fillId="0" borderId="36" xfId="45" applyNumberFormat="1" applyFont="1" applyFill="1" applyBorder="1" applyAlignment="1">
      <alignment horizontal="center" vertical="center" wrapText="1"/>
    </xf>
    <xf numFmtId="180" fontId="22" fillId="0" borderId="37" xfId="45" applyNumberFormat="1" applyFont="1" applyFill="1" applyBorder="1" applyAlignment="1">
      <alignment horizontal="center" vertical="center" wrapText="1"/>
    </xf>
    <xf numFmtId="180" fontId="22" fillId="0" borderId="38" xfId="45" applyNumberFormat="1" applyFont="1" applyFill="1" applyBorder="1" applyAlignment="1">
      <alignment horizontal="center" vertical="center" wrapText="1"/>
    </xf>
    <xf numFmtId="180" fontId="22" fillId="0" borderId="39" xfId="45" applyNumberFormat="1" applyFont="1" applyFill="1" applyBorder="1" applyAlignment="1">
      <alignment horizontal="center" vertical="center" wrapText="1"/>
    </xf>
    <xf numFmtId="176" fontId="27" fillId="0" borderId="72" xfId="45" applyNumberFormat="1" applyFont="1" applyFill="1" applyBorder="1" applyAlignment="1">
      <alignment horizontal="distributed" vertical="center" justifyLastLine="1"/>
    </xf>
    <xf numFmtId="180" fontId="22" fillId="0" borderId="14" xfId="45" applyNumberFormat="1" applyFont="1" applyFill="1" applyBorder="1" applyAlignment="1">
      <alignment horizontal="center" vertical="center" wrapText="1"/>
    </xf>
    <xf numFmtId="180" fontId="22" fillId="0" borderId="22" xfId="45" applyNumberFormat="1" applyFont="1" applyFill="1" applyBorder="1" applyAlignment="1">
      <alignment horizontal="center" vertical="center" wrapText="1"/>
    </xf>
    <xf numFmtId="180" fontId="22" fillId="0" borderId="15" xfId="45" applyNumberFormat="1" applyFont="1" applyFill="1" applyBorder="1" applyAlignment="1">
      <alignment horizontal="center" vertical="center" wrapText="1"/>
    </xf>
    <xf numFmtId="180" fontId="22" fillId="0" borderId="33" xfId="45" applyNumberFormat="1" applyFont="1" applyFill="1" applyBorder="1" applyAlignment="1">
      <alignment horizontal="center" vertical="center" wrapText="1"/>
    </xf>
    <xf numFmtId="180" fontId="22" fillId="0" borderId="34" xfId="45" applyNumberFormat="1" applyFont="1" applyFill="1" applyBorder="1" applyAlignment="1">
      <alignment horizontal="center" vertical="center" wrapText="1"/>
    </xf>
    <xf numFmtId="0" fontId="23" fillId="0" borderId="0" xfId="45" applyFont="1" applyFill="1" applyAlignment="1">
      <alignment horizontal="left" vertical="center"/>
    </xf>
    <xf numFmtId="0" fontId="23" fillId="0" borderId="0" xfId="45" applyFont="1" applyFill="1" applyAlignment="1">
      <alignment horizontal="left" vertical="center" wrapText="1"/>
    </xf>
    <xf numFmtId="0" fontId="23" fillId="0" borderId="0" xfId="45" applyFont="1" applyFill="1" applyAlignment="1">
      <alignment vertical="center" wrapText="1"/>
    </xf>
    <xf numFmtId="0" fontId="22" fillId="0" borderId="0" xfId="45" applyFont="1" applyAlignment="1">
      <alignment horizontal="center" vertical="center"/>
    </xf>
    <xf numFmtId="0" fontId="1" fillId="0" borderId="0" xfId="45" applyFont="1">
      <alignment vertical="center"/>
    </xf>
    <xf numFmtId="0" fontId="29" fillId="0" borderId="0" xfId="45" applyFont="1">
      <alignment vertical="center"/>
    </xf>
    <xf numFmtId="0" fontId="6" fillId="0" borderId="0" xfId="0" applyFont="1" applyAlignment="1">
      <alignment horizontal="center" vertical="center"/>
    </xf>
    <xf numFmtId="0" fontId="23" fillId="0" borderId="0" xfId="45" applyFont="1" applyAlignment="1">
      <alignment horizontal="right" vertical="center"/>
    </xf>
    <xf numFmtId="0" fontId="25" fillId="0" borderId="0" xfId="45" applyFont="1">
      <alignment vertical="center"/>
    </xf>
    <xf numFmtId="0" fontId="30" fillId="0" borderId="0" xfId="45" applyFont="1">
      <alignment vertical="center"/>
    </xf>
    <xf numFmtId="0" fontId="1" fillId="0" borderId="11" xfId="45" applyFont="1" applyBorder="1" applyAlignment="1">
      <alignment horizontal="right" vertical="center"/>
    </xf>
    <xf numFmtId="0" fontId="1" fillId="0" borderId="0" xfId="45" applyFont="1" applyAlignment="1">
      <alignment vertical="center" wrapText="1"/>
    </xf>
    <xf numFmtId="0" fontId="1" fillId="0" borderId="42" xfId="45" applyFont="1" applyBorder="1" applyAlignment="1">
      <alignment vertical="center" shrinkToFit="1"/>
    </xf>
    <xf numFmtId="0" fontId="26" fillId="0" borderId="43" xfId="45" applyFont="1" applyFill="1" applyBorder="1" applyAlignment="1">
      <alignment horizontal="center" vertical="center" readingOrder="1"/>
    </xf>
    <xf numFmtId="0" fontId="26" fillId="0" borderId="44" xfId="45" applyFont="1" applyFill="1" applyBorder="1" applyAlignment="1">
      <alignment horizontal="center" vertical="center" readingOrder="1"/>
    </xf>
    <xf numFmtId="0" fontId="26" fillId="0" borderId="15" xfId="45" applyFont="1" applyFill="1" applyBorder="1" applyAlignment="1">
      <alignment horizontal="center" vertical="center"/>
    </xf>
    <xf numFmtId="0" fontId="26" fillId="0" borderId="22" xfId="45" applyFont="1" applyFill="1" applyBorder="1" applyAlignment="1">
      <alignment horizontal="center" vertical="center"/>
    </xf>
    <xf numFmtId="0" fontId="26" fillId="0" borderId="45" xfId="45" applyFont="1" applyFill="1" applyBorder="1" applyAlignment="1">
      <alignment horizontal="center" vertical="center"/>
    </xf>
    <xf numFmtId="0" fontId="26" fillId="0" borderId="46" xfId="45" applyFont="1" applyFill="1" applyBorder="1" applyAlignment="1">
      <alignment horizontal="center" vertical="center"/>
    </xf>
    <xf numFmtId="0" fontId="26" fillId="0" borderId="47" xfId="45" applyFont="1" applyFill="1" applyBorder="1" applyAlignment="1">
      <alignment horizontal="center" vertical="center" readingOrder="1"/>
    </xf>
    <xf numFmtId="0" fontId="26" fillId="0" borderId="76" xfId="45" applyFont="1" applyFill="1" applyBorder="1" applyAlignment="1">
      <alignment horizontal="center" vertical="center"/>
    </xf>
    <xf numFmtId="0" fontId="1" fillId="0" borderId="17" xfId="45" applyFont="1" applyFill="1" applyBorder="1" applyAlignment="1">
      <alignment horizontal="center" vertical="center" wrapText="1"/>
    </xf>
    <xf numFmtId="0" fontId="1" fillId="0" borderId="48" xfId="45" applyFont="1" applyBorder="1" applyAlignment="1">
      <alignment horizontal="center" vertical="center" wrapText="1"/>
    </xf>
    <xf numFmtId="181" fontId="31" fillId="24" borderId="25" xfId="35" applyNumberFormat="1" applyFont="1" applyFill="1" applyBorder="1" applyAlignment="1">
      <alignment horizontal="center" vertical="center" wrapText="1" readingOrder="1"/>
    </xf>
    <xf numFmtId="181" fontId="31" fillId="24" borderId="26" xfId="35" applyNumberFormat="1" applyFont="1" applyFill="1" applyBorder="1" applyAlignment="1">
      <alignment horizontal="center" vertical="center" wrapText="1" readingOrder="1"/>
    </xf>
    <xf numFmtId="181" fontId="31" fillId="24" borderId="27" xfId="35" applyNumberFormat="1" applyFont="1" applyFill="1" applyBorder="1" applyAlignment="1">
      <alignment horizontal="center" vertical="center" wrapText="1"/>
    </xf>
    <xf numFmtId="181" fontId="31" fillId="24" borderId="26" xfId="35" applyNumberFormat="1" applyFont="1" applyFill="1" applyBorder="1" applyAlignment="1">
      <alignment horizontal="center" vertical="center" wrapText="1"/>
    </xf>
    <xf numFmtId="181" fontId="31" fillId="24" borderId="28" xfId="35" applyNumberFormat="1" applyFont="1" applyFill="1" applyBorder="1" applyAlignment="1">
      <alignment horizontal="center" vertical="center" wrapText="1"/>
    </xf>
    <xf numFmtId="181" fontId="31" fillId="24" borderId="50" xfId="35" applyNumberFormat="1" applyFont="1" applyFill="1" applyBorder="1" applyAlignment="1">
      <alignment horizontal="center" vertical="center" wrapText="1"/>
    </xf>
    <xf numFmtId="181" fontId="31" fillId="24" borderId="40" xfId="45" applyNumberFormat="1" applyFont="1" applyFill="1" applyBorder="1" applyAlignment="1">
      <alignment horizontal="center" vertical="center" shrinkToFit="1" readingOrder="1"/>
    </xf>
    <xf numFmtId="178" fontId="31" fillId="24" borderId="41" xfId="45" applyNumberFormat="1" applyFont="1" applyFill="1" applyBorder="1" applyAlignment="1">
      <alignment horizontal="center" vertical="center" wrapText="1" readingOrder="1"/>
    </xf>
    <xf numFmtId="178" fontId="31" fillId="24" borderId="27" xfId="45" applyNumberFormat="1" applyFont="1" applyFill="1" applyBorder="1" applyAlignment="1">
      <alignment horizontal="center" vertical="center" wrapText="1" readingOrder="1"/>
    </xf>
    <xf numFmtId="178" fontId="31" fillId="24" borderId="27" xfId="45" applyNumberFormat="1" applyFont="1" applyFill="1" applyBorder="1" applyAlignment="1">
      <alignment horizontal="center" vertical="center" wrapText="1"/>
    </xf>
    <xf numFmtId="178" fontId="31" fillId="24" borderId="26" xfId="45" applyNumberFormat="1" applyFont="1" applyFill="1" applyBorder="1" applyAlignment="1">
      <alignment horizontal="center" vertical="center" wrapText="1"/>
    </xf>
    <xf numFmtId="178" fontId="31" fillId="24" borderId="28" xfId="45" applyNumberFormat="1" applyFont="1" applyFill="1" applyBorder="1" applyAlignment="1">
      <alignment horizontal="center" vertical="center" wrapText="1"/>
    </xf>
    <xf numFmtId="178" fontId="31" fillId="24" borderId="87" xfId="45" applyNumberFormat="1" applyFont="1" applyFill="1" applyBorder="1" applyAlignment="1">
      <alignment horizontal="center" vertical="center" wrapText="1"/>
    </xf>
    <xf numFmtId="0" fontId="1" fillId="0" borderId="23" xfId="45" applyFont="1" applyBorder="1" applyAlignment="1">
      <alignment horizontal="center" vertical="center" wrapText="1"/>
    </xf>
    <xf numFmtId="0" fontId="6" fillId="0" borderId="51" xfId="0" applyFont="1" applyBorder="1" applyAlignment="1">
      <alignment vertical="center" wrapText="1"/>
    </xf>
    <xf numFmtId="181" fontId="22" fillId="0" borderId="16" xfId="45" applyNumberFormat="1" applyFont="1" applyFill="1" applyBorder="1" applyAlignment="1">
      <alignment horizontal="center" vertical="center" wrapText="1"/>
    </xf>
    <xf numFmtId="181" fontId="22" fillId="0" borderId="0" xfId="45" applyNumberFormat="1" applyFont="1" applyFill="1" applyBorder="1" applyAlignment="1">
      <alignment horizontal="center" vertical="center" wrapText="1"/>
    </xf>
    <xf numFmtId="181" fontId="22" fillId="0" borderId="17" xfId="45" applyNumberFormat="1" applyFont="1" applyFill="1" applyBorder="1" applyAlignment="1">
      <alignment horizontal="center" vertical="center" wrapText="1"/>
    </xf>
    <xf numFmtId="181" fontId="22" fillId="0" borderId="53" xfId="45" applyNumberFormat="1" applyFont="1" applyFill="1" applyBorder="1" applyAlignment="1">
      <alignment horizontal="center" vertical="center" wrapText="1"/>
    </xf>
    <xf numFmtId="181" fontId="22" fillId="0" borderId="20" xfId="45" applyNumberFormat="1" applyFont="1" applyFill="1" applyBorder="1" applyAlignment="1">
      <alignment horizontal="center" vertical="center" wrapText="1"/>
    </xf>
    <xf numFmtId="181" fontId="22" fillId="0" borderId="23" xfId="45" applyNumberFormat="1" applyFont="1" applyFill="1" applyBorder="1" applyAlignment="1">
      <alignment horizontal="center" vertical="center" wrapText="1"/>
    </xf>
    <xf numFmtId="181" fontId="22" fillId="0" borderId="54" xfId="45" applyNumberFormat="1" applyFont="1" applyFill="1" applyBorder="1" applyAlignment="1">
      <alignment horizontal="center" vertical="center" wrapText="1"/>
    </xf>
    <xf numFmtId="179" fontId="22" fillId="0" borderId="55" xfId="45" applyNumberFormat="1" applyFont="1" applyFill="1" applyBorder="1" applyAlignment="1">
      <alignment horizontal="center" vertical="center" wrapText="1"/>
    </xf>
    <xf numFmtId="179" fontId="22" fillId="0" borderId="56" xfId="45" applyNumberFormat="1" applyFont="1" applyFill="1" applyBorder="1" applyAlignment="1">
      <alignment horizontal="center" vertical="center" wrapText="1"/>
    </xf>
    <xf numFmtId="179" fontId="22" fillId="0" borderId="48" xfId="45" applyNumberFormat="1" applyFont="1" applyFill="1" applyBorder="1" applyAlignment="1">
      <alignment horizontal="center" vertical="center" wrapText="1"/>
    </xf>
    <xf numFmtId="178" fontId="22" fillId="0" borderId="88" xfId="28" applyNumberFormat="1" applyFont="1" applyFill="1" applyBorder="1" applyAlignment="1">
      <alignment horizontal="center" vertical="center" wrapText="1"/>
    </xf>
    <xf numFmtId="0" fontId="1" fillId="0" borderId="57" xfId="45" applyFont="1" applyBorder="1">
      <alignment vertical="center"/>
    </xf>
    <xf numFmtId="0" fontId="1" fillId="0" borderId="58" xfId="45" applyFont="1" applyBorder="1">
      <alignment vertical="center"/>
    </xf>
    <xf numFmtId="177" fontId="1" fillId="0" borderId="59" xfId="45" applyNumberFormat="1" applyFont="1" applyFill="1" applyBorder="1" applyAlignment="1">
      <alignment horizontal="center" vertical="center"/>
    </xf>
    <xf numFmtId="181" fontId="22" fillId="0" borderId="12" xfId="45" applyNumberFormat="1" applyFont="1" applyFill="1" applyBorder="1" applyAlignment="1">
      <alignment horizontal="center" vertical="center" wrapText="1"/>
    </xf>
    <xf numFmtId="181" fontId="22" fillId="0" borderId="61" xfId="45" applyNumberFormat="1" applyFont="1" applyFill="1" applyBorder="1" applyAlignment="1">
      <alignment horizontal="center" vertical="center" wrapText="1"/>
    </xf>
    <xf numFmtId="181" fontId="22" fillId="0" borderId="13" xfId="45" applyNumberFormat="1" applyFont="1" applyFill="1" applyBorder="1" applyAlignment="1">
      <alignment horizontal="center" vertical="center" wrapText="1"/>
    </xf>
    <xf numFmtId="181" fontId="22" fillId="0" borderId="21" xfId="45" applyNumberFormat="1" applyFont="1" applyFill="1" applyBorder="1" applyAlignment="1">
      <alignment horizontal="center" vertical="center" wrapText="1"/>
    </xf>
    <xf numFmtId="181" fontId="22" fillId="0" borderId="24" xfId="45" applyNumberFormat="1" applyFont="1" applyFill="1" applyBorder="1" applyAlignment="1">
      <alignment horizontal="center" vertical="center" wrapText="1"/>
    </xf>
    <xf numFmtId="181" fontId="22" fillId="0" borderId="62" xfId="45" applyNumberFormat="1" applyFont="1" applyFill="1" applyBorder="1" applyAlignment="1">
      <alignment horizontal="center" vertical="center" wrapText="1"/>
    </xf>
    <xf numFmtId="181" fontId="22" fillId="0" borderId="63" xfId="45" applyNumberFormat="1" applyFont="1" applyFill="1" applyBorder="1" applyAlignment="1">
      <alignment horizontal="center" vertical="center" wrapText="1"/>
    </xf>
    <xf numFmtId="181" fontId="22" fillId="0" borderId="64" xfId="45" applyNumberFormat="1" applyFont="1" applyFill="1" applyBorder="1" applyAlignment="1">
      <alignment horizontal="center" vertical="center" wrapText="1"/>
    </xf>
    <xf numFmtId="179" fontId="22" fillId="0" borderId="13" xfId="45" applyNumberFormat="1" applyFont="1" applyFill="1" applyBorder="1" applyAlignment="1">
      <alignment horizontal="center" vertical="center" wrapText="1"/>
    </xf>
    <xf numFmtId="179" fontId="22" fillId="0" borderId="24" xfId="45" applyNumberFormat="1" applyFont="1" applyFill="1" applyBorder="1" applyAlignment="1">
      <alignment horizontal="center" vertical="center" wrapText="1"/>
    </xf>
    <xf numFmtId="179" fontId="22" fillId="0" borderId="30" xfId="45" applyNumberFormat="1" applyFont="1" applyFill="1" applyBorder="1" applyAlignment="1">
      <alignment horizontal="center" vertical="center" wrapText="1"/>
    </xf>
    <xf numFmtId="178" fontId="22" fillId="0" borderId="32" xfId="28" applyNumberFormat="1" applyFont="1" applyFill="1" applyBorder="1" applyAlignment="1">
      <alignment horizontal="center" vertical="center" wrapText="1"/>
    </xf>
    <xf numFmtId="0" fontId="1" fillId="0" borderId="13" xfId="45" applyFont="1" applyBorder="1">
      <alignment vertical="center"/>
    </xf>
    <xf numFmtId="0" fontId="1" fillId="0" borderId="24" xfId="45" applyFont="1" applyBorder="1">
      <alignment vertical="center"/>
    </xf>
    <xf numFmtId="177" fontId="1" fillId="0" borderId="65" xfId="45" applyNumberFormat="1" applyFont="1" applyFill="1" applyBorder="1" applyAlignment="1">
      <alignment horizontal="center" vertical="center"/>
    </xf>
    <xf numFmtId="181" fontId="22" fillId="0" borderId="30" xfId="45" applyNumberFormat="1" applyFont="1" applyFill="1" applyBorder="1" applyAlignment="1">
      <alignment horizontal="center" vertical="center" wrapText="1"/>
    </xf>
    <xf numFmtId="181" fontId="31" fillId="0" borderId="12" xfId="45" applyNumberFormat="1" applyFont="1" applyFill="1" applyBorder="1" applyAlignment="1">
      <alignment horizontal="center" vertical="center" readingOrder="1"/>
    </xf>
    <xf numFmtId="181" fontId="31" fillId="0" borderId="61" xfId="45" applyNumberFormat="1" applyFont="1" applyFill="1" applyBorder="1" applyAlignment="1">
      <alignment horizontal="center" vertical="center" readingOrder="1"/>
    </xf>
    <xf numFmtId="181" fontId="31" fillId="0" borderId="13" xfId="45" applyNumberFormat="1" applyFont="1" applyFill="1" applyBorder="1" applyAlignment="1">
      <alignment horizontal="center" vertical="center"/>
    </xf>
    <xf numFmtId="181" fontId="31" fillId="0" borderId="24" xfId="45" applyNumberFormat="1" applyFont="1" applyFill="1" applyBorder="1" applyAlignment="1">
      <alignment horizontal="center" vertical="center"/>
    </xf>
    <xf numFmtId="181" fontId="31" fillId="0" borderId="61" xfId="45" applyNumberFormat="1" applyFont="1" applyFill="1" applyBorder="1" applyAlignment="1">
      <alignment horizontal="center" vertical="center"/>
    </xf>
    <xf numFmtId="181" fontId="31" fillId="0" borderId="30" xfId="45" applyNumberFormat="1" applyFont="1" applyFill="1" applyBorder="1" applyAlignment="1">
      <alignment horizontal="center" vertical="center"/>
    </xf>
    <xf numFmtId="181" fontId="31" fillId="0" borderId="63" xfId="45" applyNumberFormat="1" applyFont="1" applyFill="1" applyBorder="1" applyAlignment="1">
      <alignment horizontal="center" vertical="center"/>
    </xf>
    <xf numFmtId="181" fontId="31" fillId="0" borderId="12" xfId="45" applyNumberFormat="1" applyFont="1" applyFill="1" applyBorder="1" applyAlignment="1">
      <alignment horizontal="center" vertical="center" wrapText="1"/>
    </xf>
    <xf numFmtId="181" fontId="31" fillId="0" borderId="61" xfId="45" applyNumberFormat="1" applyFont="1" applyFill="1" applyBorder="1" applyAlignment="1">
      <alignment horizontal="center" vertical="center" wrapText="1"/>
    </xf>
    <xf numFmtId="181" fontId="31" fillId="0" borderId="13" xfId="45" applyNumberFormat="1" applyFont="1" applyFill="1" applyBorder="1" applyAlignment="1">
      <alignment horizontal="center" vertical="center" wrapText="1"/>
    </xf>
    <xf numFmtId="181" fontId="31" fillId="0" borderId="24" xfId="45" applyNumberFormat="1" applyFont="1" applyFill="1" applyBorder="1" applyAlignment="1">
      <alignment horizontal="center" vertical="center" wrapText="1"/>
    </xf>
    <xf numFmtId="181" fontId="31" fillId="0" borderId="30" xfId="45" applyNumberFormat="1" applyFont="1" applyFill="1" applyBorder="1" applyAlignment="1">
      <alignment horizontal="center" vertical="center" wrapText="1"/>
    </xf>
    <xf numFmtId="181" fontId="31" fillId="0" borderId="63" xfId="45" applyNumberFormat="1" applyFont="1" applyFill="1" applyBorder="1" applyAlignment="1">
      <alignment horizontal="center" vertical="center" wrapText="1"/>
    </xf>
    <xf numFmtId="181" fontId="31" fillId="0" borderId="64" xfId="45" applyNumberFormat="1" applyFont="1" applyFill="1" applyBorder="1" applyAlignment="1">
      <alignment horizontal="center" vertical="center" wrapText="1"/>
    </xf>
    <xf numFmtId="179" fontId="31" fillId="0" borderId="55" xfId="45" applyNumberFormat="1" applyFont="1" applyFill="1" applyBorder="1" applyAlignment="1">
      <alignment horizontal="center" vertical="center" wrapText="1"/>
    </xf>
    <xf numFmtId="179" fontId="31" fillId="0" borderId="13" xfId="45" applyNumberFormat="1" applyFont="1" applyFill="1" applyBorder="1" applyAlignment="1">
      <alignment horizontal="center" vertical="center" wrapText="1"/>
    </xf>
    <xf numFmtId="179" fontId="31" fillId="0" borderId="24" xfId="45" applyNumberFormat="1" applyFont="1" applyFill="1" applyBorder="1" applyAlignment="1">
      <alignment horizontal="center" vertical="center" wrapText="1"/>
    </xf>
    <xf numFmtId="181" fontId="22" fillId="0" borderId="35" xfId="45" applyNumberFormat="1" applyFont="1" applyFill="1" applyBorder="1" applyAlignment="1">
      <alignment horizontal="center" vertical="center" wrapText="1"/>
    </xf>
    <xf numFmtId="181" fontId="22" fillId="0" borderId="67" xfId="45" applyNumberFormat="1" applyFont="1" applyFill="1" applyBorder="1" applyAlignment="1">
      <alignment horizontal="center" vertical="center" wrapText="1"/>
    </xf>
    <xf numFmtId="181" fontId="22" fillId="0" borderId="37" xfId="45" applyNumberFormat="1" applyFont="1" applyFill="1" applyBorder="1" applyAlignment="1">
      <alignment horizontal="center" vertical="center" wrapText="1"/>
    </xf>
    <xf numFmtId="181" fontId="22" fillId="0" borderId="36" xfId="45" applyNumberFormat="1" applyFont="1" applyFill="1" applyBorder="1" applyAlignment="1">
      <alignment horizontal="center" vertical="center" wrapText="1"/>
    </xf>
    <xf numFmtId="181" fontId="22" fillId="0" borderId="42" xfId="45" applyNumberFormat="1" applyFont="1" applyFill="1" applyBorder="1" applyAlignment="1">
      <alignment horizontal="center" vertical="center" wrapText="1"/>
    </xf>
    <xf numFmtId="181" fontId="22" fillId="0" borderId="38" xfId="45" applyNumberFormat="1" applyFont="1" applyFill="1" applyBorder="1" applyAlignment="1">
      <alignment horizontal="center" vertical="center" wrapText="1"/>
    </xf>
    <xf numFmtId="181" fontId="22" fillId="0" borderId="68" xfId="45" applyNumberFormat="1" applyFont="1" applyFill="1" applyBorder="1" applyAlignment="1">
      <alignment horizontal="center" vertical="center" wrapText="1"/>
    </xf>
    <xf numFmtId="181" fontId="22" fillId="0" borderId="69" xfId="45" applyNumberFormat="1" applyFont="1" applyFill="1" applyBorder="1" applyAlignment="1">
      <alignment horizontal="center" vertical="center" wrapText="1"/>
    </xf>
    <xf numFmtId="179" fontId="22" fillId="0" borderId="70" xfId="45" applyNumberFormat="1" applyFont="1" applyFill="1" applyBorder="1" applyAlignment="1">
      <alignment horizontal="center" vertical="center" wrapText="1"/>
    </xf>
    <xf numFmtId="179" fontId="22" fillId="0" borderId="37" xfId="45" applyNumberFormat="1" applyFont="1" applyFill="1" applyBorder="1" applyAlignment="1">
      <alignment horizontal="center" vertical="center" wrapText="1"/>
    </xf>
    <xf numFmtId="179" fontId="22" fillId="0" borderId="42" xfId="45" applyNumberFormat="1" applyFont="1" applyFill="1" applyBorder="1" applyAlignment="1">
      <alignment horizontal="center" vertical="center" wrapText="1"/>
    </xf>
    <xf numFmtId="179" fontId="22" fillId="0" borderId="38" xfId="45" applyNumberFormat="1" applyFont="1" applyFill="1" applyBorder="1" applyAlignment="1">
      <alignment horizontal="center" vertical="center" wrapText="1"/>
    </xf>
    <xf numFmtId="178" fontId="22" fillId="0" borderId="39" xfId="28" applyNumberFormat="1" applyFont="1" applyFill="1" applyBorder="1" applyAlignment="1">
      <alignment horizontal="center" vertical="center" wrapText="1"/>
    </xf>
    <xf numFmtId="177" fontId="1" fillId="0" borderId="71" xfId="45" applyNumberFormat="1" applyFont="1" applyFill="1" applyBorder="1" applyAlignment="1">
      <alignment horizontal="center" vertical="center"/>
    </xf>
    <xf numFmtId="181" fontId="22" fillId="0" borderId="14" xfId="45" applyNumberFormat="1" applyFont="1" applyFill="1" applyBorder="1" applyAlignment="1">
      <alignment horizontal="center" vertical="center" wrapText="1"/>
    </xf>
    <xf numFmtId="181" fontId="22" fillId="0" borderId="73" xfId="45" applyNumberFormat="1" applyFont="1" applyFill="1" applyBorder="1" applyAlignment="1">
      <alignment horizontal="center" vertical="center" wrapText="1"/>
    </xf>
    <xf numFmtId="181" fontId="22" fillId="0" borderId="15" xfId="45" applyNumberFormat="1" applyFont="1" applyFill="1" applyBorder="1" applyAlignment="1">
      <alignment horizontal="center" vertical="center" wrapText="1"/>
    </xf>
    <xf numFmtId="181" fontId="22" fillId="0" borderId="22" xfId="45" applyNumberFormat="1" applyFont="1" applyFill="1" applyBorder="1" applyAlignment="1">
      <alignment horizontal="center" vertical="center" wrapText="1"/>
    </xf>
    <xf numFmtId="181" fontId="22" fillId="0" borderId="45" xfId="45" applyNumberFormat="1" applyFont="1" applyFill="1" applyBorder="1" applyAlignment="1">
      <alignment horizontal="center" vertical="center" wrapText="1"/>
    </xf>
    <xf numFmtId="181" fontId="22" fillId="0" borderId="74" xfId="45" applyNumberFormat="1" applyFont="1" applyFill="1" applyBorder="1" applyAlignment="1">
      <alignment horizontal="center" vertical="center" wrapText="1"/>
    </xf>
    <xf numFmtId="181" fontId="22" fillId="0" borderId="46" xfId="45" applyNumberFormat="1" applyFont="1" applyFill="1" applyBorder="1" applyAlignment="1">
      <alignment horizontal="center" vertical="center" wrapText="1"/>
    </xf>
    <xf numFmtId="179" fontId="22" fillId="0" borderId="75" xfId="45" applyNumberFormat="1" applyFont="1" applyFill="1" applyBorder="1" applyAlignment="1">
      <alignment horizontal="center" vertical="center" wrapText="1"/>
    </xf>
    <xf numFmtId="179" fontId="22" fillId="0" borderId="15" xfId="45" applyNumberFormat="1" applyFont="1" applyFill="1" applyBorder="1" applyAlignment="1">
      <alignment horizontal="center" vertical="center" wrapText="1"/>
    </xf>
    <xf numFmtId="179" fontId="22" fillId="0" borderId="45" xfId="45" applyNumberFormat="1" applyFont="1" applyFill="1" applyBorder="1" applyAlignment="1">
      <alignment horizontal="center" vertical="center" wrapText="1"/>
    </xf>
    <xf numFmtId="178" fontId="22" fillId="0" borderId="34" xfId="28" applyNumberFormat="1" applyFont="1" applyFill="1" applyBorder="1" applyAlignment="1">
      <alignment horizontal="center" vertical="center" wrapText="1"/>
    </xf>
    <xf numFmtId="0" fontId="23" fillId="0" borderId="0" xfId="45" applyFont="1" applyAlignment="1">
      <alignment horizontal="left" vertical="center"/>
    </xf>
    <xf numFmtId="0" fontId="23" fillId="0" borderId="0" xfId="45" applyFont="1" applyAlignment="1">
      <alignment horizontal="left" vertical="center" wrapText="1"/>
    </xf>
    <xf numFmtId="0" fontId="23" fillId="0" borderId="0" xfId="45" applyFont="1" applyAlignment="1">
      <alignment vertical="center" wrapText="1"/>
    </xf>
    <xf numFmtId="0" fontId="27" fillId="0" borderId="24" xfId="45" applyFont="1" applyFill="1" applyBorder="1" applyAlignment="1">
      <alignment horizontal="center" vertical="center" wrapText="1"/>
    </xf>
    <xf numFmtId="0" fontId="27" fillId="0" borderId="21" xfId="45" applyFont="1" applyFill="1" applyBorder="1" applyAlignment="1">
      <alignment horizontal="center" vertical="center" wrapText="1"/>
    </xf>
    <xf numFmtId="0" fontId="27" fillId="0" borderId="10" xfId="45" applyFont="1" applyFill="1" applyBorder="1" applyAlignment="1">
      <alignment horizontal="center" vertical="center" wrapText="1"/>
    </xf>
    <xf numFmtId="0" fontId="23" fillId="0" borderId="0" xfId="45" applyFont="1" applyFill="1" applyBorder="1" applyAlignment="1">
      <alignment horizontal="right" vertical="center"/>
    </xf>
    <xf numFmtId="0" fontId="14" fillId="0" borderId="0" xfId="45" applyFont="1" applyFill="1" applyBorder="1" applyAlignment="1">
      <alignment horizontal="center" vertical="center"/>
    </xf>
    <xf numFmtId="0" fontId="24" fillId="0" borderId="0" xfId="45" applyFont="1" applyFill="1" applyBorder="1" applyAlignment="1">
      <alignment horizontal="center" vertical="center"/>
    </xf>
    <xf numFmtId="0" fontId="20" fillId="0" borderId="0" xfId="45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7" fillId="0" borderId="80" xfId="45" applyFont="1" applyFill="1" applyBorder="1" applyAlignment="1">
      <alignment horizontal="center" vertical="center" wrapText="1"/>
    </xf>
    <xf numFmtId="0" fontId="27" fillId="0" borderId="31" xfId="45" applyFont="1" applyFill="1" applyBorder="1" applyAlignment="1">
      <alignment horizontal="center" vertical="center" wrapText="1"/>
    </xf>
    <xf numFmtId="0" fontId="27" fillId="0" borderId="18" xfId="45" applyFont="1" applyFill="1" applyBorder="1" applyAlignment="1">
      <alignment horizontal="center" vertical="center" wrapText="1"/>
    </xf>
    <xf numFmtId="0" fontId="26" fillId="0" borderId="81" xfId="45" applyFont="1" applyFill="1" applyBorder="1" applyAlignment="1">
      <alignment horizontal="center" vertical="center" wrapText="1"/>
    </xf>
    <xf numFmtId="0" fontId="26" fillId="0" borderId="82" xfId="45" applyFont="1" applyFill="1" applyBorder="1" applyAlignment="1">
      <alignment horizontal="center" vertical="center" wrapText="1"/>
    </xf>
    <xf numFmtId="0" fontId="26" fillId="0" borderId="83" xfId="45" applyFont="1" applyFill="1" applyBorder="1" applyAlignment="1">
      <alignment horizontal="center" vertical="center" wrapText="1"/>
    </xf>
    <xf numFmtId="0" fontId="27" fillId="0" borderId="84" xfId="45" applyFont="1" applyFill="1" applyBorder="1" applyAlignment="1">
      <alignment horizontal="center" vertical="center" wrapText="1"/>
    </xf>
    <xf numFmtId="0" fontId="27" fillId="0" borderId="36" xfId="45" applyFont="1" applyFill="1" applyBorder="1" applyAlignment="1">
      <alignment horizontal="center" vertical="center" wrapText="1"/>
    </xf>
    <xf numFmtId="0" fontId="1" fillId="0" borderId="0" xfId="45" applyFont="1" applyFill="1" applyAlignment="1">
      <alignment horizontal="center" vertical="center"/>
    </xf>
    <xf numFmtId="0" fontId="1" fillId="0" borderId="85" xfId="45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26" fillId="0" borderId="77" xfId="45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86" xfId="45" applyFont="1" applyFill="1" applyBorder="1" applyAlignment="1">
      <alignment horizontal="center" vertical="center"/>
    </xf>
    <xf numFmtId="0" fontId="26" fillId="0" borderId="78" xfId="45" applyFont="1" applyFill="1" applyBorder="1" applyAlignment="1">
      <alignment horizontal="center" vertical="center"/>
    </xf>
    <xf numFmtId="0" fontId="26" fillId="0" borderId="79" xfId="45" applyFont="1" applyFill="1" applyBorder="1" applyAlignment="1">
      <alignment horizontal="center" vertical="center"/>
    </xf>
    <xf numFmtId="0" fontId="1" fillId="0" borderId="24" xfId="45" applyFont="1" applyFill="1" applyBorder="1" applyAlignment="1">
      <alignment horizontal="center" vertical="center"/>
    </xf>
    <xf numFmtId="0" fontId="1" fillId="0" borderId="61" xfId="45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2 2" xfId="47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【再確認】市区町村の「わたり」等の状況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zoomScale="60" zoomScaleNormal="60" zoomScaleSheetLayoutView="70" workbookViewId="0">
      <selection sqref="A1:H1"/>
    </sheetView>
  </sheetViews>
  <sheetFormatPr defaultColWidth="9.44140625" defaultRowHeight="21.75" customHeight="1" x14ac:dyDescent="0.2"/>
  <cols>
    <col min="1" max="1" width="13.44140625" style="3" customWidth="1"/>
    <col min="2" max="21" width="9.77734375" style="3" customWidth="1"/>
    <col min="22" max="22" width="2.77734375" style="3" customWidth="1"/>
    <col min="23" max="23" width="9.44140625" style="3"/>
    <col min="24" max="26" width="8.6640625" style="3" customWidth="1"/>
    <col min="27" max="16384" width="9.44140625" style="3"/>
  </cols>
  <sheetData>
    <row r="1" spans="1:22" ht="20.25" customHeight="1" x14ac:dyDescent="0.2">
      <c r="A1" s="165" t="s">
        <v>48</v>
      </c>
      <c r="B1" s="166"/>
      <c r="C1" s="166"/>
      <c r="D1" s="166"/>
      <c r="E1" s="166"/>
      <c r="F1" s="166"/>
      <c r="G1" s="166"/>
      <c r="H1" s="16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5" customHeight="1" x14ac:dyDescent="0.2">
      <c r="A2" s="4"/>
      <c r="B2" s="175"/>
      <c r="C2" s="175"/>
      <c r="D2" s="175"/>
      <c r="E2" s="175"/>
      <c r="F2" s="175"/>
      <c r="G2" s="175"/>
      <c r="H2" s="175"/>
      <c r="I2" s="175"/>
      <c r="J2" s="175"/>
      <c r="K2" s="163"/>
      <c r="L2" s="163"/>
      <c r="M2" s="5"/>
      <c r="N2" s="164"/>
      <c r="O2" s="164"/>
      <c r="P2" s="6"/>
      <c r="Q2" s="6"/>
      <c r="R2" s="6"/>
      <c r="S2" s="6"/>
      <c r="T2" s="6" t="s">
        <v>52</v>
      </c>
      <c r="U2" s="6"/>
    </row>
    <row r="3" spans="1:22" ht="15" customHeight="1" thickBot="1" x14ac:dyDescent="0.25">
      <c r="A3" s="7" t="s">
        <v>45</v>
      </c>
      <c r="P3" s="162" t="s">
        <v>37</v>
      </c>
      <c r="Q3" s="162"/>
      <c r="R3" s="162"/>
      <c r="S3" s="162"/>
      <c r="T3" s="162"/>
      <c r="U3" s="162"/>
    </row>
    <row r="4" spans="1:22" s="8" customFormat="1" ht="15" customHeight="1" x14ac:dyDescent="0.2">
      <c r="A4" s="170" t="s">
        <v>0</v>
      </c>
      <c r="B4" s="167" t="s">
        <v>44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9"/>
    </row>
    <row r="5" spans="1:22" s="8" customFormat="1" ht="15" customHeight="1" x14ac:dyDescent="0.2">
      <c r="A5" s="171"/>
      <c r="B5" s="173" t="s">
        <v>5</v>
      </c>
      <c r="C5" s="174"/>
      <c r="D5" s="159" t="s">
        <v>6</v>
      </c>
      <c r="E5" s="160"/>
      <c r="F5" s="159" t="s">
        <v>7</v>
      </c>
      <c r="G5" s="160"/>
      <c r="H5" s="159" t="s">
        <v>8</v>
      </c>
      <c r="I5" s="160"/>
      <c r="J5" s="159" t="s">
        <v>9</v>
      </c>
      <c r="K5" s="160"/>
      <c r="L5" s="159" t="s">
        <v>10</v>
      </c>
      <c r="M5" s="160"/>
      <c r="N5" s="159" t="s">
        <v>11</v>
      </c>
      <c r="O5" s="160"/>
      <c r="P5" s="159" t="s">
        <v>12</v>
      </c>
      <c r="Q5" s="160"/>
      <c r="R5" s="159" t="s">
        <v>13</v>
      </c>
      <c r="S5" s="160"/>
      <c r="T5" s="159" t="s">
        <v>14</v>
      </c>
      <c r="U5" s="161"/>
    </row>
    <row r="6" spans="1:22" s="8" customFormat="1" ht="15" customHeight="1" thickBot="1" x14ac:dyDescent="0.25">
      <c r="A6" s="172"/>
      <c r="B6" s="9" t="s">
        <v>46</v>
      </c>
      <c r="C6" s="10" t="s">
        <v>47</v>
      </c>
      <c r="D6" s="11" t="s">
        <v>46</v>
      </c>
      <c r="E6" s="11" t="s">
        <v>47</v>
      </c>
      <c r="F6" s="11" t="s">
        <v>46</v>
      </c>
      <c r="G6" s="11" t="s">
        <v>47</v>
      </c>
      <c r="H6" s="11" t="s">
        <v>46</v>
      </c>
      <c r="I6" s="11" t="s">
        <v>47</v>
      </c>
      <c r="J6" s="11" t="s">
        <v>46</v>
      </c>
      <c r="K6" s="11" t="s">
        <v>47</v>
      </c>
      <c r="L6" s="11" t="s">
        <v>46</v>
      </c>
      <c r="M6" s="11" t="s">
        <v>47</v>
      </c>
      <c r="N6" s="11" t="s">
        <v>46</v>
      </c>
      <c r="O6" s="11" t="s">
        <v>47</v>
      </c>
      <c r="P6" s="11" t="s">
        <v>46</v>
      </c>
      <c r="Q6" s="11" t="s">
        <v>47</v>
      </c>
      <c r="R6" s="11" t="s">
        <v>46</v>
      </c>
      <c r="S6" s="12" t="s">
        <v>47</v>
      </c>
      <c r="T6" s="11" t="s">
        <v>46</v>
      </c>
      <c r="U6" s="13" t="s">
        <v>47</v>
      </c>
    </row>
    <row r="7" spans="1:22" s="8" customFormat="1" ht="28.95" customHeight="1" thickBot="1" x14ac:dyDescent="0.25">
      <c r="A7" s="14" t="s">
        <v>39</v>
      </c>
      <c r="B7" s="15">
        <v>1401</v>
      </c>
      <c r="C7" s="16">
        <v>2461</v>
      </c>
      <c r="D7" s="17">
        <v>1902</v>
      </c>
      <c r="E7" s="17">
        <v>3030</v>
      </c>
      <c r="F7" s="17">
        <v>2264</v>
      </c>
      <c r="G7" s="17">
        <v>3488</v>
      </c>
      <c r="H7" s="17">
        <v>2599</v>
      </c>
      <c r="I7" s="17">
        <v>3798</v>
      </c>
      <c r="J7" s="17">
        <v>2862</v>
      </c>
      <c r="K7" s="17">
        <v>3918</v>
      </c>
      <c r="L7" s="17">
        <v>3170</v>
      </c>
      <c r="M7" s="17">
        <v>4090</v>
      </c>
      <c r="N7" s="17">
        <v>3613</v>
      </c>
      <c r="O7" s="17">
        <v>4437</v>
      </c>
      <c r="P7" s="17">
        <v>4069</v>
      </c>
      <c r="Q7" s="17">
        <v>4674</v>
      </c>
      <c r="R7" s="17">
        <v>4572</v>
      </c>
      <c r="S7" s="18">
        <v>5263</v>
      </c>
      <c r="T7" s="17">
        <v>5205</v>
      </c>
      <c r="U7" s="19">
        <v>5583</v>
      </c>
    </row>
    <row r="8" spans="1:22" s="8" customFormat="1" ht="25.95" customHeight="1" x14ac:dyDescent="0.2">
      <c r="A8" s="20" t="s">
        <v>17</v>
      </c>
      <c r="B8" s="21">
        <v>1355</v>
      </c>
      <c r="C8" s="22">
        <v>2687</v>
      </c>
      <c r="D8" s="23">
        <v>1968</v>
      </c>
      <c r="E8" s="23">
        <v>3254</v>
      </c>
      <c r="F8" s="23">
        <v>2253</v>
      </c>
      <c r="G8" s="23">
        <v>3632</v>
      </c>
      <c r="H8" s="23">
        <v>2482</v>
      </c>
      <c r="I8" s="23">
        <v>4000</v>
      </c>
      <c r="J8" s="23">
        <v>2660</v>
      </c>
      <c r="K8" s="23">
        <v>4138</v>
      </c>
      <c r="L8" s="23">
        <v>2867</v>
      </c>
      <c r="M8" s="23">
        <v>4380</v>
      </c>
      <c r="N8" s="23">
        <v>3389</v>
      </c>
      <c r="O8" s="23">
        <v>4686</v>
      </c>
      <c r="P8" s="23">
        <v>3853</v>
      </c>
      <c r="Q8" s="23">
        <v>4995</v>
      </c>
      <c r="R8" s="23">
        <v>4537</v>
      </c>
      <c r="S8" s="24">
        <v>5430</v>
      </c>
      <c r="T8" s="23">
        <v>5345</v>
      </c>
      <c r="U8" s="25">
        <v>5718</v>
      </c>
      <c r="V8" s="3"/>
    </row>
    <row r="9" spans="1:22" ht="30" customHeight="1" x14ac:dyDescent="0.2">
      <c r="A9" s="26" t="s">
        <v>18</v>
      </c>
      <c r="B9" s="27">
        <v>1400</v>
      </c>
      <c r="C9" s="28">
        <v>3298</v>
      </c>
      <c r="D9" s="29">
        <v>2419</v>
      </c>
      <c r="E9" s="29">
        <v>3663</v>
      </c>
      <c r="F9" s="29">
        <v>2692</v>
      </c>
      <c r="G9" s="29">
        <v>3955</v>
      </c>
      <c r="H9" s="29">
        <v>2978</v>
      </c>
      <c r="I9" s="29">
        <v>4128</v>
      </c>
      <c r="J9" s="29">
        <v>3278</v>
      </c>
      <c r="K9" s="29">
        <v>4372</v>
      </c>
      <c r="L9" s="29">
        <v>3606</v>
      </c>
      <c r="M9" s="29">
        <v>4507</v>
      </c>
      <c r="N9" s="29">
        <v>3827</v>
      </c>
      <c r="O9" s="29">
        <v>4846</v>
      </c>
      <c r="P9" s="29">
        <v>4043</v>
      </c>
      <c r="Q9" s="29">
        <v>5240</v>
      </c>
      <c r="R9" s="30"/>
      <c r="S9" s="30"/>
      <c r="T9" s="30"/>
      <c r="U9" s="31"/>
    </row>
    <row r="10" spans="1:22" ht="30" customHeight="1" x14ac:dyDescent="0.2">
      <c r="A10" s="26" t="s">
        <v>19</v>
      </c>
      <c r="B10" s="27">
        <v>1419</v>
      </c>
      <c r="C10" s="28">
        <v>2807</v>
      </c>
      <c r="D10" s="29">
        <v>2323</v>
      </c>
      <c r="E10" s="29">
        <v>3551</v>
      </c>
      <c r="F10" s="29">
        <v>2688</v>
      </c>
      <c r="G10" s="29">
        <v>3982</v>
      </c>
      <c r="H10" s="29">
        <v>3049</v>
      </c>
      <c r="I10" s="29">
        <v>4125</v>
      </c>
      <c r="J10" s="29">
        <v>3510</v>
      </c>
      <c r="K10" s="29">
        <v>4509</v>
      </c>
      <c r="L10" s="29">
        <v>3931</v>
      </c>
      <c r="M10" s="29">
        <v>4828</v>
      </c>
      <c r="N10" s="29">
        <v>4460</v>
      </c>
      <c r="O10" s="29">
        <v>5163</v>
      </c>
      <c r="P10" s="29">
        <v>5042</v>
      </c>
      <c r="Q10" s="29">
        <v>5563</v>
      </c>
      <c r="R10" s="30"/>
      <c r="S10" s="30"/>
      <c r="T10" s="30"/>
      <c r="U10" s="31"/>
    </row>
    <row r="11" spans="1:22" ht="30" customHeight="1" x14ac:dyDescent="0.2">
      <c r="A11" s="26" t="s">
        <v>20</v>
      </c>
      <c r="B11" s="27">
        <v>1362</v>
      </c>
      <c r="C11" s="28">
        <v>2395</v>
      </c>
      <c r="D11" s="29">
        <v>1631</v>
      </c>
      <c r="E11" s="29">
        <v>3003</v>
      </c>
      <c r="F11" s="29">
        <v>2135</v>
      </c>
      <c r="G11" s="29">
        <v>3881</v>
      </c>
      <c r="H11" s="29">
        <v>2518</v>
      </c>
      <c r="I11" s="29">
        <v>4128</v>
      </c>
      <c r="J11" s="29">
        <v>2843</v>
      </c>
      <c r="K11" s="29">
        <v>4243</v>
      </c>
      <c r="L11" s="29">
        <v>3256</v>
      </c>
      <c r="M11" s="29">
        <v>4551</v>
      </c>
      <c r="N11" s="29">
        <v>3474</v>
      </c>
      <c r="O11" s="29">
        <v>5068</v>
      </c>
      <c r="P11" s="29">
        <v>3761</v>
      </c>
      <c r="Q11" s="29">
        <v>5206</v>
      </c>
      <c r="R11" s="30"/>
      <c r="S11" s="30"/>
      <c r="T11" s="30"/>
      <c r="U11" s="31"/>
    </row>
    <row r="12" spans="1:22" ht="30" customHeight="1" x14ac:dyDescent="0.2">
      <c r="A12" s="26" t="s">
        <v>21</v>
      </c>
      <c r="B12" s="27">
        <v>1246</v>
      </c>
      <c r="C12" s="28">
        <v>2930</v>
      </c>
      <c r="D12" s="29">
        <v>1962</v>
      </c>
      <c r="E12" s="29">
        <v>3472</v>
      </c>
      <c r="F12" s="29">
        <v>2199</v>
      </c>
      <c r="G12" s="29">
        <v>3853</v>
      </c>
      <c r="H12" s="29">
        <v>2400</v>
      </c>
      <c r="I12" s="29">
        <v>4095</v>
      </c>
      <c r="J12" s="29">
        <v>2650</v>
      </c>
      <c r="K12" s="29">
        <v>4210</v>
      </c>
      <c r="L12" s="29">
        <v>3181</v>
      </c>
      <c r="M12" s="29">
        <v>4950</v>
      </c>
      <c r="N12" s="29">
        <v>4562</v>
      </c>
      <c r="O12" s="29">
        <v>5333</v>
      </c>
      <c r="P12" s="29">
        <v>5435</v>
      </c>
      <c r="Q12" s="29">
        <v>6255</v>
      </c>
      <c r="R12" s="30"/>
      <c r="S12" s="30"/>
      <c r="T12" s="30"/>
      <c r="U12" s="31"/>
    </row>
    <row r="13" spans="1:22" ht="30" customHeight="1" x14ac:dyDescent="0.2">
      <c r="A13" s="26" t="s">
        <v>22</v>
      </c>
      <c r="B13" s="27">
        <v>1348</v>
      </c>
      <c r="C13" s="28">
        <v>2402</v>
      </c>
      <c r="D13" s="29">
        <v>1492</v>
      </c>
      <c r="E13" s="29">
        <v>3284</v>
      </c>
      <c r="F13" s="29">
        <v>2251</v>
      </c>
      <c r="G13" s="29">
        <v>3759</v>
      </c>
      <c r="H13" s="29">
        <v>2549</v>
      </c>
      <c r="I13" s="29">
        <v>4040</v>
      </c>
      <c r="J13" s="29">
        <v>3027</v>
      </c>
      <c r="K13" s="29">
        <v>4308</v>
      </c>
      <c r="L13" s="29">
        <v>3408</v>
      </c>
      <c r="M13" s="29">
        <v>4518</v>
      </c>
      <c r="N13" s="29">
        <v>3724</v>
      </c>
      <c r="O13" s="29">
        <v>4865</v>
      </c>
      <c r="P13" s="29">
        <v>4093</v>
      </c>
      <c r="Q13" s="29">
        <v>5340</v>
      </c>
      <c r="R13" s="30"/>
      <c r="S13" s="30"/>
      <c r="T13" s="30"/>
      <c r="U13" s="31"/>
    </row>
    <row r="14" spans="1:22" ht="30" customHeight="1" x14ac:dyDescent="0.2">
      <c r="A14" s="26" t="s">
        <v>23</v>
      </c>
      <c r="B14" s="27">
        <v>1379</v>
      </c>
      <c r="C14" s="28">
        <v>2449</v>
      </c>
      <c r="D14" s="29">
        <v>1879</v>
      </c>
      <c r="E14" s="29">
        <v>3019</v>
      </c>
      <c r="F14" s="29">
        <v>2239</v>
      </c>
      <c r="G14" s="29">
        <v>3477</v>
      </c>
      <c r="H14" s="29">
        <v>2583</v>
      </c>
      <c r="I14" s="29">
        <v>3787</v>
      </c>
      <c r="J14" s="29">
        <v>2850</v>
      </c>
      <c r="K14" s="29">
        <v>3917</v>
      </c>
      <c r="L14" s="29">
        <v>3158</v>
      </c>
      <c r="M14" s="29">
        <v>4071</v>
      </c>
      <c r="N14" s="29">
        <v>3601</v>
      </c>
      <c r="O14" s="29">
        <v>4426</v>
      </c>
      <c r="P14" s="29">
        <v>4058</v>
      </c>
      <c r="Q14" s="29">
        <v>4663</v>
      </c>
      <c r="R14" s="29">
        <v>4561</v>
      </c>
      <c r="S14" s="32">
        <v>5252</v>
      </c>
      <c r="T14" s="30"/>
      <c r="U14" s="31"/>
    </row>
    <row r="15" spans="1:22" ht="30" customHeight="1" x14ac:dyDescent="0.2">
      <c r="A15" s="26" t="s">
        <v>24</v>
      </c>
      <c r="B15" s="27">
        <v>1400</v>
      </c>
      <c r="C15" s="28">
        <v>2460</v>
      </c>
      <c r="D15" s="29">
        <v>1902</v>
      </c>
      <c r="E15" s="29">
        <v>3035</v>
      </c>
      <c r="F15" s="29">
        <v>2264</v>
      </c>
      <c r="G15" s="29">
        <v>3496</v>
      </c>
      <c r="H15" s="29">
        <v>2600</v>
      </c>
      <c r="I15" s="29">
        <v>3806</v>
      </c>
      <c r="J15" s="29">
        <v>2862</v>
      </c>
      <c r="K15" s="29">
        <v>3925</v>
      </c>
      <c r="L15" s="29">
        <v>3169</v>
      </c>
      <c r="M15" s="29">
        <v>4142</v>
      </c>
      <c r="N15" s="29">
        <v>3610</v>
      </c>
      <c r="O15" s="29">
        <v>4478</v>
      </c>
      <c r="P15" s="29">
        <v>4062</v>
      </c>
      <c r="Q15" s="29">
        <v>4694</v>
      </c>
      <c r="R15" s="29">
        <v>4581</v>
      </c>
      <c r="S15" s="32">
        <v>5280</v>
      </c>
      <c r="T15" s="30"/>
      <c r="U15" s="31"/>
    </row>
    <row r="16" spans="1:22" ht="30" customHeight="1" x14ac:dyDescent="0.2">
      <c r="A16" s="26" t="s">
        <v>25</v>
      </c>
      <c r="B16" s="27">
        <v>1343</v>
      </c>
      <c r="C16" s="28">
        <v>2598</v>
      </c>
      <c r="D16" s="29">
        <v>1943</v>
      </c>
      <c r="E16" s="29">
        <v>3679</v>
      </c>
      <c r="F16" s="29">
        <v>2489</v>
      </c>
      <c r="G16" s="29">
        <v>3917</v>
      </c>
      <c r="H16" s="29">
        <v>3199</v>
      </c>
      <c r="I16" s="29">
        <v>4186</v>
      </c>
      <c r="J16" s="29">
        <v>3523</v>
      </c>
      <c r="K16" s="29">
        <v>4477</v>
      </c>
      <c r="L16" s="29">
        <v>3982</v>
      </c>
      <c r="M16" s="29">
        <v>4692</v>
      </c>
      <c r="N16" s="29">
        <v>4373</v>
      </c>
      <c r="O16" s="29">
        <v>5067</v>
      </c>
      <c r="P16" s="29">
        <v>4565</v>
      </c>
      <c r="Q16" s="29">
        <v>5286</v>
      </c>
      <c r="R16" s="30"/>
      <c r="S16" s="30"/>
      <c r="T16" s="30"/>
      <c r="U16" s="31"/>
    </row>
    <row r="17" spans="1:21" ht="30" customHeight="1" x14ac:dyDescent="0.2">
      <c r="A17" s="26" t="s">
        <v>26</v>
      </c>
      <c r="B17" s="27">
        <v>1426</v>
      </c>
      <c r="C17" s="28">
        <v>2505</v>
      </c>
      <c r="D17" s="29">
        <v>1936</v>
      </c>
      <c r="E17" s="29">
        <v>3084</v>
      </c>
      <c r="F17" s="29">
        <v>2304</v>
      </c>
      <c r="G17" s="29">
        <v>3550</v>
      </c>
      <c r="H17" s="29">
        <v>2645</v>
      </c>
      <c r="I17" s="29">
        <v>3898</v>
      </c>
      <c r="J17" s="29">
        <v>2913</v>
      </c>
      <c r="K17" s="29">
        <v>3988</v>
      </c>
      <c r="L17" s="29">
        <v>3226</v>
      </c>
      <c r="M17" s="29">
        <v>4142</v>
      </c>
      <c r="N17" s="29">
        <v>3677</v>
      </c>
      <c r="O17" s="29">
        <v>4516</v>
      </c>
      <c r="P17" s="29">
        <v>4141</v>
      </c>
      <c r="Q17" s="29">
        <v>4757</v>
      </c>
      <c r="R17" s="29">
        <v>4653</v>
      </c>
      <c r="S17" s="32">
        <v>5357</v>
      </c>
      <c r="T17" s="30"/>
      <c r="U17" s="31"/>
    </row>
    <row r="18" spans="1:21" ht="30" customHeight="1" x14ac:dyDescent="0.2">
      <c r="A18" s="26" t="s">
        <v>27</v>
      </c>
      <c r="B18" s="27">
        <v>1395</v>
      </c>
      <c r="C18" s="28">
        <v>2411</v>
      </c>
      <c r="D18" s="29">
        <v>1545</v>
      </c>
      <c r="E18" s="29">
        <v>3101</v>
      </c>
      <c r="F18" s="29">
        <v>2150</v>
      </c>
      <c r="G18" s="29">
        <v>3663</v>
      </c>
      <c r="H18" s="29">
        <v>2295</v>
      </c>
      <c r="I18" s="29">
        <v>4052</v>
      </c>
      <c r="J18" s="29">
        <v>2443</v>
      </c>
      <c r="K18" s="29">
        <v>4127</v>
      </c>
      <c r="L18" s="29">
        <v>2716</v>
      </c>
      <c r="M18" s="29">
        <v>4305</v>
      </c>
      <c r="N18" s="29">
        <v>3240</v>
      </c>
      <c r="O18" s="29">
        <v>4679</v>
      </c>
      <c r="P18" s="29">
        <v>3955</v>
      </c>
      <c r="Q18" s="29">
        <v>5194</v>
      </c>
      <c r="R18" s="29">
        <v>4149</v>
      </c>
      <c r="S18" s="32">
        <v>6035</v>
      </c>
      <c r="T18" s="30"/>
      <c r="U18" s="31"/>
    </row>
    <row r="19" spans="1:21" ht="30" customHeight="1" x14ac:dyDescent="0.2">
      <c r="A19" s="33" t="s">
        <v>34</v>
      </c>
      <c r="B19" s="27">
        <v>1345</v>
      </c>
      <c r="C19" s="28">
        <v>2706</v>
      </c>
      <c r="D19" s="29">
        <v>1825</v>
      </c>
      <c r="E19" s="29">
        <v>3338</v>
      </c>
      <c r="F19" s="29">
        <v>2165</v>
      </c>
      <c r="G19" s="29">
        <v>3799</v>
      </c>
      <c r="H19" s="29">
        <v>2628</v>
      </c>
      <c r="I19" s="29">
        <v>4090</v>
      </c>
      <c r="J19" s="29">
        <v>2828</v>
      </c>
      <c r="K19" s="29">
        <v>4323</v>
      </c>
      <c r="L19" s="29">
        <v>3137</v>
      </c>
      <c r="M19" s="29">
        <v>4701</v>
      </c>
      <c r="N19" s="29">
        <v>3464</v>
      </c>
      <c r="O19" s="29">
        <v>5142</v>
      </c>
      <c r="P19" s="29">
        <v>3898</v>
      </c>
      <c r="Q19" s="29">
        <v>5730</v>
      </c>
      <c r="R19" s="30"/>
      <c r="S19" s="30"/>
      <c r="T19" s="30"/>
      <c r="U19" s="31"/>
    </row>
    <row r="20" spans="1:21" ht="30" customHeight="1" x14ac:dyDescent="0.2">
      <c r="A20" s="26" t="s">
        <v>28</v>
      </c>
      <c r="B20" s="27">
        <v>1339</v>
      </c>
      <c r="C20" s="28">
        <v>2280</v>
      </c>
      <c r="D20" s="29">
        <v>1626</v>
      </c>
      <c r="E20" s="29">
        <v>3027</v>
      </c>
      <c r="F20" s="29">
        <v>2191</v>
      </c>
      <c r="G20" s="29">
        <v>3424</v>
      </c>
      <c r="H20" s="29">
        <v>2617</v>
      </c>
      <c r="I20" s="29">
        <v>3709</v>
      </c>
      <c r="J20" s="29">
        <v>3373</v>
      </c>
      <c r="K20" s="29">
        <v>4123</v>
      </c>
      <c r="L20" s="29">
        <v>3700</v>
      </c>
      <c r="M20" s="29">
        <v>4494</v>
      </c>
      <c r="N20" s="29">
        <v>4720</v>
      </c>
      <c r="O20" s="29">
        <v>4805</v>
      </c>
      <c r="P20" s="29">
        <v>5171</v>
      </c>
      <c r="Q20" s="29">
        <v>5630</v>
      </c>
      <c r="R20" s="30"/>
      <c r="S20" s="30"/>
      <c r="T20" s="30"/>
      <c r="U20" s="31"/>
    </row>
    <row r="21" spans="1:21" ht="30" customHeight="1" x14ac:dyDescent="0.2">
      <c r="A21" s="26" t="s">
        <v>35</v>
      </c>
      <c r="B21" s="27">
        <v>1387</v>
      </c>
      <c r="C21" s="28">
        <v>2490</v>
      </c>
      <c r="D21" s="29">
        <v>1922</v>
      </c>
      <c r="E21" s="29">
        <v>3104</v>
      </c>
      <c r="F21" s="29">
        <v>2315</v>
      </c>
      <c r="G21" s="29">
        <v>3792</v>
      </c>
      <c r="H21" s="29">
        <v>2391</v>
      </c>
      <c r="I21" s="29">
        <v>3994</v>
      </c>
      <c r="J21" s="29">
        <v>3057</v>
      </c>
      <c r="K21" s="29">
        <v>4164</v>
      </c>
      <c r="L21" s="29">
        <v>3288</v>
      </c>
      <c r="M21" s="29">
        <v>4558</v>
      </c>
      <c r="N21" s="29">
        <v>4275</v>
      </c>
      <c r="O21" s="29">
        <v>5097</v>
      </c>
      <c r="P21" s="29">
        <v>4753</v>
      </c>
      <c r="Q21" s="29">
        <v>5613</v>
      </c>
      <c r="R21" s="30"/>
      <c r="S21" s="30"/>
      <c r="T21" s="30"/>
      <c r="U21" s="31"/>
    </row>
    <row r="22" spans="1:21" ht="30" customHeight="1" x14ac:dyDescent="0.2">
      <c r="A22" s="26" t="s">
        <v>29</v>
      </c>
      <c r="B22" s="27">
        <v>1450</v>
      </c>
      <c r="C22" s="28">
        <v>2517</v>
      </c>
      <c r="D22" s="29">
        <v>1679</v>
      </c>
      <c r="E22" s="29">
        <v>3270</v>
      </c>
      <c r="F22" s="29">
        <v>2037</v>
      </c>
      <c r="G22" s="29">
        <v>3570</v>
      </c>
      <c r="H22" s="29">
        <v>2452</v>
      </c>
      <c r="I22" s="29">
        <v>3966</v>
      </c>
      <c r="J22" s="29">
        <v>2636</v>
      </c>
      <c r="K22" s="29">
        <v>4099</v>
      </c>
      <c r="L22" s="29">
        <v>3029</v>
      </c>
      <c r="M22" s="29">
        <v>4579</v>
      </c>
      <c r="N22" s="29">
        <v>3628</v>
      </c>
      <c r="O22" s="29">
        <v>5321</v>
      </c>
      <c r="P22" s="29">
        <v>4728</v>
      </c>
      <c r="Q22" s="29">
        <v>5993</v>
      </c>
      <c r="R22" s="30"/>
      <c r="S22" s="30"/>
      <c r="T22" s="30"/>
      <c r="U22" s="31"/>
    </row>
    <row r="23" spans="1:21" ht="30" customHeight="1" x14ac:dyDescent="0.2">
      <c r="A23" s="26" t="s">
        <v>30</v>
      </c>
      <c r="B23" s="27">
        <v>1385</v>
      </c>
      <c r="C23" s="28">
        <v>2876</v>
      </c>
      <c r="D23" s="29">
        <v>2239</v>
      </c>
      <c r="E23" s="29">
        <v>3738</v>
      </c>
      <c r="F23" s="29">
        <v>2597</v>
      </c>
      <c r="G23" s="29">
        <v>4005</v>
      </c>
      <c r="H23" s="29">
        <v>2848</v>
      </c>
      <c r="I23" s="29">
        <v>4066</v>
      </c>
      <c r="J23" s="29">
        <v>3130</v>
      </c>
      <c r="K23" s="29">
        <v>4170</v>
      </c>
      <c r="L23" s="29">
        <v>3560</v>
      </c>
      <c r="M23" s="29">
        <v>4418</v>
      </c>
      <c r="N23" s="29">
        <v>4014</v>
      </c>
      <c r="O23" s="29">
        <v>4627</v>
      </c>
      <c r="P23" s="29">
        <v>4528</v>
      </c>
      <c r="Q23" s="29">
        <v>5319</v>
      </c>
      <c r="R23" s="30"/>
      <c r="S23" s="30"/>
      <c r="T23" s="30"/>
      <c r="U23" s="31"/>
    </row>
    <row r="24" spans="1:21" ht="30" customHeight="1" x14ac:dyDescent="0.2">
      <c r="A24" s="26" t="s">
        <v>31</v>
      </c>
      <c r="B24" s="27">
        <v>1322</v>
      </c>
      <c r="C24" s="28">
        <v>2527</v>
      </c>
      <c r="D24" s="29">
        <v>1559</v>
      </c>
      <c r="E24" s="29">
        <v>3161</v>
      </c>
      <c r="F24" s="29">
        <v>2146</v>
      </c>
      <c r="G24" s="29">
        <v>3790</v>
      </c>
      <c r="H24" s="29">
        <v>2596</v>
      </c>
      <c r="I24" s="29">
        <v>4161</v>
      </c>
      <c r="J24" s="29">
        <v>3143</v>
      </c>
      <c r="K24" s="29">
        <v>4335</v>
      </c>
      <c r="L24" s="29">
        <v>3545</v>
      </c>
      <c r="M24" s="29">
        <v>4611</v>
      </c>
      <c r="N24" s="29">
        <v>3991</v>
      </c>
      <c r="O24" s="29">
        <v>4910</v>
      </c>
      <c r="P24" s="29">
        <v>4525</v>
      </c>
      <c r="Q24" s="29">
        <v>5368</v>
      </c>
      <c r="R24" s="30"/>
      <c r="S24" s="30"/>
      <c r="T24" s="30"/>
      <c r="U24" s="31"/>
    </row>
    <row r="25" spans="1:21" ht="30" customHeight="1" x14ac:dyDescent="0.2">
      <c r="A25" s="26" t="s">
        <v>32</v>
      </c>
      <c r="B25" s="27">
        <v>1473</v>
      </c>
      <c r="C25" s="28">
        <v>2932</v>
      </c>
      <c r="D25" s="29">
        <v>2180</v>
      </c>
      <c r="E25" s="29">
        <v>3860</v>
      </c>
      <c r="F25" s="29">
        <v>2483</v>
      </c>
      <c r="G25" s="29">
        <v>3996</v>
      </c>
      <c r="H25" s="29">
        <v>2562</v>
      </c>
      <c r="I25" s="29">
        <v>4259</v>
      </c>
      <c r="J25" s="29">
        <v>3036</v>
      </c>
      <c r="K25" s="29">
        <v>4600</v>
      </c>
      <c r="L25" s="29">
        <v>3420</v>
      </c>
      <c r="M25" s="29">
        <v>4949</v>
      </c>
      <c r="N25" s="29">
        <v>4086</v>
      </c>
      <c r="O25" s="29">
        <v>5468</v>
      </c>
      <c r="P25" s="30"/>
      <c r="Q25" s="30"/>
      <c r="R25" s="30"/>
      <c r="S25" s="30"/>
      <c r="T25" s="30"/>
      <c r="U25" s="31"/>
    </row>
    <row r="26" spans="1:21" ht="30" customHeight="1" x14ac:dyDescent="0.2">
      <c r="A26" s="34" t="s">
        <v>33</v>
      </c>
      <c r="B26" s="35">
        <v>1271</v>
      </c>
      <c r="C26" s="36">
        <v>2269</v>
      </c>
      <c r="D26" s="37">
        <v>1516</v>
      </c>
      <c r="E26" s="37">
        <v>2822</v>
      </c>
      <c r="F26" s="37">
        <v>1971</v>
      </c>
      <c r="G26" s="37">
        <v>3488</v>
      </c>
      <c r="H26" s="37">
        <v>2225</v>
      </c>
      <c r="I26" s="37">
        <v>3853</v>
      </c>
      <c r="J26" s="37">
        <v>2491</v>
      </c>
      <c r="K26" s="37">
        <v>4299</v>
      </c>
      <c r="L26" s="37">
        <v>3006</v>
      </c>
      <c r="M26" s="37">
        <v>4687</v>
      </c>
      <c r="N26" s="37">
        <v>3631</v>
      </c>
      <c r="O26" s="37">
        <v>5019</v>
      </c>
      <c r="P26" s="37">
        <v>4231</v>
      </c>
      <c r="Q26" s="37">
        <v>5384</v>
      </c>
      <c r="R26" s="38"/>
      <c r="S26" s="38"/>
      <c r="T26" s="38"/>
      <c r="U26" s="39"/>
    </row>
    <row r="27" spans="1:21" ht="30" customHeight="1" thickBot="1" x14ac:dyDescent="0.25">
      <c r="A27" s="40" t="s">
        <v>49</v>
      </c>
      <c r="B27" s="41">
        <v>1398</v>
      </c>
      <c r="C27" s="42">
        <v>2490</v>
      </c>
      <c r="D27" s="43">
        <v>1907</v>
      </c>
      <c r="E27" s="43">
        <v>3079</v>
      </c>
      <c r="F27" s="43">
        <v>2233</v>
      </c>
      <c r="G27" s="43">
        <v>3537</v>
      </c>
      <c r="H27" s="43">
        <v>2586</v>
      </c>
      <c r="I27" s="43">
        <v>3862</v>
      </c>
      <c r="J27" s="43">
        <v>2837</v>
      </c>
      <c r="K27" s="43">
        <v>4017</v>
      </c>
      <c r="L27" s="43">
        <v>3167</v>
      </c>
      <c r="M27" s="43">
        <v>4267</v>
      </c>
      <c r="N27" s="43">
        <v>3966</v>
      </c>
      <c r="O27" s="43">
        <v>4614</v>
      </c>
      <c r="P27" s="43">
        <v>4484</v>
      </c>
      <c r="Q27" s="43">
        <v>5200</v>
      </c>
      <c r="R27" s="43"/>
      <c r="S27" s="43"/>
      <c r="T27" s="44"/>
      <c r="U27" s="45"/>
    </row>
    <row r="28" spans="1:21" ht="14.25" customHeight="1" x14ac:dyDescent="0.2">
      <c r="A28" s="46"/>
    </row>
    <row r="29" spans="1:21" ht="40.5" customHeight="1" x14ac:dyDescent="0.2">
      <c r="A29" s="47"/>
    </row>
    <row r="30" spans="1:21" ht="19.5" customHeight="1" x14ac:dyDescent="0.2">
      <c r="A30" s="48"/>
    </row>
    <row r="31" spans="1:21" ht="19.5" customHeight="1" x14ac:dyDescent="0.2">
      <c r="A31" s="48"/>
    </row>
    <row r="32" spans="1:2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</sheetData>
  <mergeCells count="17">
    <mergeCell ref="A1:H1"/>
    <mergeCell ref="B4:U4"/>
    <mergeCell ref="A4:A6"/>
    <mergeCell ref="B5:C5"/>
    <mergeCell ref="D5:E5"/>
    <mergeCell ref="F5:G5"/>
    <mergeCell ref="H5:I5"/>
    <mergeCell ref="J5:K5"/>
    <mergeCell ref="B2:J2"/>
    <mergeCell ref="L5:M5"/>
    <mergeCell ref="N5:O5"/>
    <mergeCell ref="P5:Q5"/>
    <mergeCell ref="R5:S5"/>
    <mergeCell ref="T5:U5"/>
    <mergeCell ref="P3:U3"/>
    <mergeCell ref="K2:L2"/>
    <mergeCell ref="N2:O2"/>
  </mergeCells>
  <phoneticPr fontId="19"/>
  <printOptions horizontalCentered="1"/>
  <pageMargins left="0.43307086614173229" right="0.19685039370078741" top="0.47244094488188981" bottom="0.19685039370078741" header="0.27559055118110237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5"/>
  <sheetViews>
    <sheetView view="pageBreakPreview" zoomScale="55" zoomScaleNormal="100" zoomScaleSheetLayoutView="55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G8" sqref="G8"/>
    </sheetView>
  </sheetViews>
  <sheetFormatPr defaultColWidth="9.44140625" defaultRowHeight="21.75" customHeight="1" x14ac:dyDescent="0.2"/>
  <cols>
    <col min="1" max="1" width="13.44140625" style="50" customWidth="1"/>
    <col min="2" max="11" width="10.21875" style="50" customWidth="1"/>
    <col min="12" max="12" width="11.88671875" style="50" customWidth="1"/>
    <col min="13" max="22" width="10.21875" style="50" customWidth="1"/>
    <col min="23" max="23" width="3.88671875" style="50" customWidth="1"/>
    <col min="24" max="36" width="0" style="50" hidden="1" customWidth="1"/>
    <col min="37" max="37" width="4" style="50" hidden="1" customWidth="1"/>
    <col min="38" max="16384" width="9.44140625" style="50"/>
  </cols>
  <sheetData>
    <row r="1" spans="1:38" ht="27" customHeight="1" x14ac:dyDescent="0.2">
      <c r="A1" s="165" t="s">
        <v>48</v>
      </c>
      <c r="B1" s="166"/>
      <c r="C1" s="166"/>
      <c r="D1" s="166"/>
      <c r="E1" s="166"/>
      <c r="F1" s="166"/>
      <c r="G1" s="166"/>
      <c r="H1" s="166"/>
      <c r="I1" s="166"/>
      <c r="J1" s="49"/>
      <c r="K1" s="49"/>
      <c r="L1" s="49"/>
      <c r="Y1" s="50" t="s">
        <v>1</v>
      </c>
      <c r="AJ1" s="51" t="s">
        <v>1</v>
      </c>
      <c r="AL1" s="52"/>
    </row>
    <row r="2" spans="1:38" ht="15" customHeight="1" x14ac:dyDescent="0.2">
      <c r="A2" s="53"/>
      <c r="I2" s="163"/>
      <c r="J2" s="163"/>
      <c r="K2" s="5"/>
      <c r="L2" s="164"/>
      <c r="M2" s="164"/>
      <c r="Y2" s="50" t="s">
        <v>36</v>
      </c>
      <c r="AJ2" s="51" t="s">
        <v>36</v>
      </c>
    </row>
    <row r="3" spans="1:38" ht="15" customHeight="1" thickBot="1" x14ac:dyDescent="0.25">
      <c r="A3" s="54" t="s">
        <v>42</v>
      </c>
      <c r="F3" s="55"/>
      <c r="J3" s="3"/>
      <c r="K3" s="3"/>
      <c r="V3" s="56" t="s">
        <v>43</v>
      </c>
    </row>
    <row r="4" spans="1:38" s="57" customFormat="1" ht="15" customHeight="1" x14ac:dyDescent="0.2">
      <c r="A4" s="170" t="s">
        <v>0</v>
      </c>
      <c r="B4" s="178" t="s">
        <v>41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80" t="s">
        <v>38</v>
      </c>
      <c r="N4" s="181"/>
      <c r="O4" s="181"/>
      <c r="P4" s="181"/>
      <c r="Q4" s="181"/>
      <c r="R4" s="181"/>
      <c r="S4" s="181"/>
      <c r="T4" s="181"/>
      <c r="U4" s="181"/>
      <c r="V4" s="182"/>
      <c r="X4" s="183" t="s">
        <v>2</v>
      </c>
      <c r="Y4" s="184"/>
      <c r="Z4" s="184"/>
      <c r="AA4" s="184"/>
      <c r="AB4" s="184"/>
      <c r="AC4" s="184"/>
      <c r="AD4" s="184"/>
      <c r="AE4" s="184"/>
      <c r="AF4" s="184"/>
      <c r="AG4" s="184"/>
      <c r="AH4" s="185"/>
      <c r="AI4" s="58" t="s">
        <v>3</v>
      </c>
      <c r="AJ4" s="176" t="s">
        <v>4</v>
      </c>
    </row>
    <row r="5" spans="1:38" s="57" customFormat="1" ht="15" customHeight="1" thickBot="1" x14ac:dyDescent="0.25">
      <c r="A5" s="172"/>
      <c r="B5" s="59" t="s">
        <v>5</v>
      </c>
      <c r="C5" s="60" t="s">
        <v>6</v>
      </c>
      <c r="D5" s="61" t="s">
        <v>7</v>
      </c>
      <c r="E5" s="61" t="s">
        <v>8</v>
      </c>
      <c r="F5" s="62" t="s">
        <v>9</v>
      </c>
      <c r="G5" s="63" t="s">
        <v>10</v>
      </c>
      <c r="H5" s="63" t="s">
        <v>11</v>
      </c>
      <c r="I5" s="63" t="s">
        <v>12</v>
      </c>
      <c r="J5" s="63" t="s">
        <v>13</v>
      </c>
      <c r="K5" s="63" t="s">
        <v>14</v>
      </c>
      <c r="L5" s="64" t="s">
        <v>40</v>
      </c>
      <c r="M5" s="65" t="s">
        <v>5</v>
      </c>
      <c r="N5" s="60" t="s">
        <v>6</v>
      </c>
      <c r="O5" s="61" t="s">
        <v>7</v>
      </c>
      <c r="P5" s="63" t="s">
        <v>8</v>
      </c>
      <c r="Q5" s="61" t="s">
        <v>9</v>
      </c>
      <c r="R5" s="63" t="s">
        <v>10</v>
      </c>
      <c r="S5" s="63" t="s">
        <v>11</v>
      </c>
      <c r="T5" s="63" t="s">
        <v>12</v>
      </c>
      <c r="U5" s="63" t="s">
        <v>13</v>
      </c>
      <c r="V5" s="66" t="s">
        <v>14</v>
      </c>
      <c r="X5" s="67" t="s">
        <v>5</v>
      </c>
      <c r="Y5" s="67" t="s">
        <v>6</v>
      </c>
      <c r="Z5" s="67" t="s">
        <v>7</v>
      </c>
      <c r="AA5" s="67" t="s">
        <v>8</v>
      </c>
      <c r="AB5" s="67" t="s">
        <v>9</v>
      </c>
      <c r="AC5" s="67" t="s">
        <v>10</v>
      </c>
      <c r="AD5" s="67" t="s">
        <v>11</v>
      </c>
      <c r="AE5" s="67" t="s">
        <v>12</v>
      </c>
      <c r="AF5" s="67" t="s">
        <v>13</v>
      </c>
      <c r="AG5" s="67" t="s">
        <v>14</v>
      </c>
      <c r="AH5" s="68" t="s">
        <v>15</v>
      </c>
      <c r="AI5" s="68" t="s">
        <v>16</v>
      </c>
      <c r="AJ5" s="177"/>
    </row>
    <row r="6" spans="1:38" s="57" customFormat="1" ht="30.75" customHeight="1" thickBot="1" x14ac:dyDescent="0.25">
      <c r="A6" s="14" t="s">
        <v>39</v>
      </c>
      <c r="B6" s="69">
        <v>10338</v>
      </c>
      <c r="C6" s="70">
        <v>12856</v>
      </c>
      <c r="D6" s="71">
        <v>39389</v>
      </c>
      <c r="E6" s="71">
        <v>36142</v>
      </c>
      <c r="F6" s="72">
        <v>19188</v>
      </c>
      <c r="G6" s="73">
        <v>15533</v>
      </c>
      <c r="H6" s="73">
        <v>3681</v>
      </c>
      <c r="I6" s="73">
        <v>2124</v>
      </c>
      <c r="J6" s="73">
        <v>1291</v>
      </c>
      <c r="K6" s="74">
        <v>244</v>
      </c>
      <c r="L6" s="75">
        <v>141697</v>
      </c>
      <c r="M6" s="76">
        <v>6.3150000000000004</v>
      </c>
      <c r="N6" s="77">
        <v>9.8729999999999993</v>
      </c>
      <c r="O6" s="78">
        <v>29.074999999999999</v>
      </c>
      <c r="P6" s="78">
        <v>25.219000000000001</v>
      </c>
      <c r="Q6" s="79">
        <v>13.417</v>
      </c>
      <c r="R6" s="80">
        <v>10.932</v>
      </c>
      <c r="S6" s="80">
        <v>2.5720000000000001</v>
      </c>
      <c r="T6" s="80">
        <v>1.5229999999999999</v>
      </c>
      <c r="U6" s="80">
        <v>0.91300000000000003</v>
      </c>
      <c r="V6" s="81">
        <v>0.16200000000000001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82"/>
      <c r="AI6" s="82"/>
      <c r="AJ6" s="83"/>
      <c r="AK6" s="57" t="s">
        <v>51</v>
      </c>
    </row>
    <row r="7" spans="1:38" s="57" customFormat="1" ht="30.6" customHeight="1" thickTop="1" x14ac:dyDescent="0.2">
      <c r="A7" s="20" t="s">
        <v>17</v>
      </c>
      <c r="B7" s="84">
        <v>1766</v>
      </c>
      <c r="C7" s="85">
        <v>1069</v>
      </c>
      <c r="D7" s="86">
        <v>708</v>
      </c>
      <c r="E7" s="87">
        <v>1191</v>
      </c>
      <c r="F7" s="88">
        <v>720</v>
      </c>
      <c r="G7" s="89">
        <v>294</v>
      </c>
      <c r="H7" s="89">
        <v>132</v>
      </c>
      <c r="I7" s="89">
        <v>127</v>
      </c>
      <c r="J7" s="89">
        <v>38</v>
      </c>
      <c r="K7" s="89">
        <v>2</v>
      </c>
      <c r="L7" s="90">
        <f t="shared" ref="L7:L13" si="0">SUM(B7:K7)</f>
        <v>6047</v>
      </c>
      <c r="M7" s="91">
        <f t="shared" ref="M7:M25" si="1">IF(ROUND(B7/L7*100,3)&gt;0,ROUND(B7/L7*100,3)," ")</f>
        <v>29.204999999999998</v>
      </c>
      <c r="N7" s="92">
        <f t="shared" ref="N7:N25" si="2">IF(ROUND(C7/L7*100,3)&gt;0,ROUND(C7/L7*100,3)," ")</f>
        <v>17.678000000000001</v>
      </c>
      <c r="O7" s="92">
        <f t="shared" ref="O7:O25" si="3">IF(ROUND(D7/L7*100,3)&gt;0,ROUND(D7/L7*100,3)," ")</f>
        <v>11.708</v>
      </c>
      <c r="P7" s="93">
        <f t="shared" ref="P7:P25" si="4">IF(ROUND(E7/L7*100,3)&gt;0,ROUND(E7/L7*100,3)," ")</f>
        <v>19.696000000000002</v>
      </c>
      <c r="Q7" s="92">
        <f t="shared" ref="Q7:Q25" si="5">IF(ROUND(F7/L7*100,3)&gt;0,ROUND(F7/L7*100,3)," ")</f>
        <v>11.907</v>
      </c>
      <c r="R7" s="92">
        <f t="shared" ref="R7:R25" si="6">IF(ROUND(G7/L7*100,3)&gt;0,ROUND(G7/L7*100,3)," ")</f>
        <v>4.8620000000000001</v>
      </c>
      <c r="S7" s="92">
        <f t="shared" ref="S7:S25" si="7">IF(ROUND(H7/L7*100,3)&gt;0,ROUND(H7/L7*100,3)," ")</f>
        <v>2.1829999999999998</v>
      </c>
      <c r="T7" s="92">
        <f t="shared" ref="T7:T25" si="8">IF(ROUND(I7/L7*100,3)&gt;0,ROUND(I7/L7*100,3)," ")</f>
        <v>2.1</v>
      </c>
      <c r="U7" s="92">
        <f t="shared" ref="U7:U25" si="9">IF(ROUND(J7/L7*100,3)&gt;0,ROUND(J7/L7*100,3)," ")</f>
        <v>0.628</v>
      </c>
      <c r="V7" s="94">
        <f t="shared" ref="V7:V25" si="10">IF(ROUND(K7/L7*100,3)&gt;0,ROUND(K7/L7*100,3)," ")</f>
        <v>3.3000000000000002E-2</v>
      </c>
      <c r="W7" s="50"/>
      <c r="X7" s="95" t="e">
        <f>ROUND(#REF!*B7,0)</f>
        <v>#REF!</v>
      </c>
      <c r="Y7" s="95" t="e">
        <f>ROUND(#REF!*C7,0)</f>
        <v>#REF!</v>
      </c>
      <c r="Z7" s="95" t="e">
        <f>ROUND(#REF!*D7,0)</f>
        <v>#REF!</v>
      </c>
      <c r="AA7" s="95" t="e">
        <f>ROUND(#REF!*E7,0)</f>
        <v>#REF!</v>
      </c>
      <c r="AB7" s="95" t="e">
        <f>ROUND(#REF!*F7,0)</f>
        <v>#REF!</v>
      </c>
      <c r="AC7" s="95" t="e">
        <f>ROUND(#REF!*G7,0)</f>
        <v>#REF!</v>
      </c>
      <c r="AD7" s="95" t="e">
        <f>ROUND(#REF!*H7,0)</f>
        <v>#REF!</v>
      </c>
      <c r="AE7" s="95" t="e">
        <f>ROUND(#REF!*I7,0)</f>
        <v>#REF!</v>
      </c>
      <c r="AF7" s="95" t="e">
        <f>ROUND(#REF!*J7,0)</f>
        <v>#REF!</v>
      </c>
      <c r="AG7" s="95" t="e">
        <f>ROUND(#REF!*K7,0)</f>
        <v>#REF!</v>
      </c>
      <c r="AH7" s="95" t="e">
        <f t="shared" ref="AH7:AH24" si="11">SUM(X7:AG7)</f>
        <v>#REF!</v>
      </c>
      <c r="AI7" s="96" t="e">
        <f t="shared" ref="AI7:AI26" si="12">ROUND(AH7/L7,0)</f>
        <v>#REF!</v>
      </c>
      <c r="AJ7" s="97" t="e">
        <f>ROUND(AI7/#REF!*100,1)</f>
        <v>#REF!</v>
      </c>
    </row>
    <row r="8" spans="1:38" ht="30" customHeight="1" x14ac:dyDescent="0.2">
      <c r="A8" s="26" t="s">
        <v>18</v>
      </c>
      <c r="B8" s="98">
        <v>1045</v>
      </c>
      <c r="C8" s="99">
        <v>621</v>
      </c>
      <c r="D8" s="100">
        <v>874</v>
      </c>
      <c r="E8" s="101">
        <v>313</v>
      </c>
      <c r="F8" s="101">
        <v>294</v>
      </c>
      <c r="G8" s="102">
        <v>111</v>
      </c>
      <c r="H8" s="102">
        <v>107</v>
      </c>
      <c r="I8" s="102">
        <v>27</v>
      </c>
      <c r="J8" s="103"/>
      <c r="K8" s="104"/>
      <c r="L8" s="105">
        <f t="shared" si="0"/>
        <v>3392</v>
      </c>
      <c r="M8" s="91">
        <f t="shared" si="1"/>
        <v>30.808</v>
      </c>
      <c r="N8" s="106">
        <f t="shared" si="2"/>
        <v>18.308</v>
      </c>
      <c r="O8" s="106">
        <f t="shared" si="3"/>
        <v>25.766999999999999</v>
      </c>
      <c r="P8" s="107">
        <f t="shared" si="4"/>
        <v>9.2279999999999998</v>
      </c>
      <c r="Q8" s="106">
        <f t="shared" si="5"/>
        <v>8.6669999999999998</v>
      </c>
      <c r="R8" s="106">
        <f t="shared" si="6"/>
        <v>3.2719999999999998</v>
      </c>
      <c r="S8" s="106">
        <f t="shared" si="7"/>
        <v>3.1539999999999999</v>
      </c>
      <c r="T8" s="106">
        <f t="shared" si="8"/>
        <v>0.79600000000000004</v>
      </c>
      <c r="U8" s="108" t="str">
        <f t="shared" si="9"/>
        <v xml:space="preserve"> </v>
      </c>
      <c r="V8" s="109" t="str">
        <f t="shared" si="10"/>
        <v xml:space="preserve"> </v>
      </c>
      <c r="X8" s="110" t="e">
        <f>ROUND(#REF!*B8,0)</f>
        <v>#REF!</v>
      </c>
      <c r="Y8" s="110" t="e">
        <f>ROUND(#REF!*C8,0)</f>
        <v>#REF!</v>
      </c>
      <c r="Z8" s="110" t="e">
        <f>ROUND(#REF!*D8,0)</f>
        <v>#REF!</v>
      </c>
      <c r="AA8" s="110" t="e">
        <f>ROUND(#REF!*E8,0)</f>
        <v>#REF!</v>
      </c>
      <c r="AB8" s="110" t="e">
        <f>ROUND(#REF!*F8,0)</f>
        <v>#REF!</v>
      </c>
      <c r="AC8" s="110" t="e">
        <f>ROUND(#REF!*G8,0)</f>
        <v>#REF!</v>
      </c>
      <c r="AD8" s="110" t="e">
        <f>ROUND(#REF!*H8,0)</f>
        <v>#REF!</v>
      </c>
      <c r="AE8" s="110" t="e">
        <f>ROUND(#REF!*I8,0)</f>
        <v>#REF!</v>
      </c>
      <c r="AF8" s="110" t="e">
        <f>ROUND(#REF!*J8,0)</f>
        <v>#REF!</v>
      </c>
      <c r="AG8" s="110" t="e">
        <f>ROUND(#REF!*K8,0)</f>
        <v>#REF!</v>
      </c>
      <c r="AH8" s="110" t="e">
        <f t="shared" si="11"/>
        <v>#REF!</v>
      </c>
      <c r="AI8" s="111" t="e">
        <f t="shared" si="12"/>
        <v>#REF!</v>
      </c>
      <c r="AJ8" s="112" t="e">
        <f>ROUND(AI8/#REF!*100,1)</f>
        <v>#REF!</v>
      </c>
    </row>
    <row r="9" spans="1:38" ht="30" customHeight="1" x14ac:dyDescent="0.2">
      <c r="A9" s="26" t="s">
        <v>19</v>
      </c>
      <c r="B9" s="98">
        <v>1224</v>
      </c>
      <c r="C9" s="99">
        <v>605</v>
      </c>
      <c r="D9" s="100">
        <v>986</v>
      </c>
      <c r="E9" s="101">
        <v>382</v>
      </c>
      <c r="F9" s="101">
        <v>286</v>
      </c>
      <c r="G9" s="102">
        <v>138</v>
      </c>
      <c r="H9" s="102">
        <v>60</v>
      </c>
      <c r="I9" s="102">
        <v>40</v>
      </c>
      <c r="J9" s="103"/>
      <c r="K9" s="104"/>
      <c r="L9" s="105">
        <f t="shared" si="0"/>
        <v>3721</v>
      </c>
      <c r="M9" s="91">
        <f t="shared" si="1"/>
        <v>32.893999999999998</v>
      </c>
      <c r="N9" s="106">
        <f t="shared" si="2"/>
        <v>16.259</v>
      </c>
      <c r="O9" s="106">
        <f t="shared" si="3"/>
        <v>26.498000000000001</v>
      </c>
      <c r="P9" s="107">
        <f t="shared" si="4"/>
        <v>10.266</v>
      </c>
      <c r="Q9" s="106">
        <f t="shared" si="5"/>
        <v>7.6859999999999999</v>
      </c>
      <c r="R9" s="106">
        <f t="shared" si="6"/>
        <v>3.7090000000000001</v>
      </c>
      <c r="S9" s="106">
        <f t="shared" si="7"/>
        <v>1.6120000000000001</v>
      </c>
      <c r="T9" s="106">
        <f t="shared" si="8"/>
        <v>1.075</v>
      </c>
      <c r="U9" s="108" t="str">
        <f t="shared" si="9"/>
        <v xml:space="preserve"> </v>
      </c>
      <c r="V9" s="109" t="str">
        <f t="shared" si="10"/>
        <v xml:space="preserve"> </v>
      </c>
      <c r="X9" s="110" t="e">
        <f>ROUND(#REF!*B9,0)</f>
        <v>#REF!</v>
      </c>
      <c r="Y9" s="110" t="e">
        <f>ROUND(#REF!*C9,0)</f>
        <v>#REF!</v>
      </c>
      <c r="Z9" s="110" t="e">
        <f>ROUND(#REF!*D9,0)</f>
        <v>#REF!</v>
      </c>
      <c r="AA9" s="110" t="e">
        <f>ROUND(#REF!*E9,0)</f>
        <v>#REF!</v>
      </c>
      <c r="AB9" s="110" t="e">
        <f>ROUND(#REF!*F9,0)</f>
        <v>#REF!</v>
      </c>
      <c r="AC9" s="110" t="e">
        <f>ROUND(#REF!*G9,0)</f>
        <v>#REF!</v>
      </c>
      <c r="AD9" s="110" t="e">
        <f>ROUND(#REF!*H9,0)</f>
        <v>#REF!</v>
      </c>
      <c r="AE9" s="110" t="e">
        <f>ROUND(#REF!*I9,0)</f>
        <v>#REF!</v>
      </c>
      <c r="AF9" s="110" t="e">
        <f>ROUND(#REF!*J9,0)</f>
        <v>#REF!</v>
      </c>
      <c r="AG9" s="110" t="e">
        <f>ROUND(#REF!*K9,0)</f>
        <v>#REF!</v>
      </c>
      <c r="AH9" s="110" t="e">
        <f t="shared" si="11"/>
        <v>#REF!</v>
      </c>
      <c r="AI9" s="111" t="e">
        <f t="shared" si="12"/>
        <v>#REF!</v>
      </c>
      <c r="AJ9" s="112" t="e">
        <f>ROUND(AI9/#REF!*100,1)</f>
        <v>#REF!</v>
      </c>
    </row>
    <row r="10" spans="1:38" ht="30" customHeight="1" x14ac:dyDescent="0.2">
      <c r="A10" s="26" t="s">
        <v>20</v>
      </c>
      <c r="B10" s="98">
        <v>90</v>
      </c>
      <c r="C10" s="99">
        <v>669</v>
      </c>
      <c r="D10" s="100">
        <v>1077</v>
      </c>
      <c r="E10" s="101">
        <v>612</v>
      </c>
      <c r="F10" s="101">
        <v>296</v>
      </c>
      <c r="G10" s="102">
        <v>271</v>
      </c>
      <c r="H10" s="102">
        <v>59</v>
      </c>
      <c r="I10" s="102">
        <v>18</v>
      </c>
      <c r="J10" s="103"/>
      <c r="K10" s="104"/>
      <c r="L10" s="105">
        <f t="shared" si="0"/>
        <v>3092</v>
      </c>
      <c r="M10" s="91">
        <f t="shared" si="1"/>
        <v>2.911</v>
      </c>
      <c r="N10" s="106">
        <f t="shared" si="2"/>
        <v>21.635999999999999</v>
      </c>
      <c r="O10" s="106">
        <f t="shared" si="3"/>
        <v>34.832000000000001</v>
      </c>
      <c r="P10" s="107">
        <f t="shared" si="4"/>
        <v>19.792999999999999</v>
      </c>
      <c r="Q10" s="106">
        <f t="shared" si="5"/>
        <v>9.5730000000000004</v>
      </c>
      <c r="R10" s="106">
        <f t="shared" si="6"/>
        <v>8.7650000000000006</v>
      </c>
      <c r="S10" s="106">
        <f t="shared" si="7"/>
        <v>1.9079999999999999</v>
      </c>
      <c r="T10" s="106">
        <f t="shared" si="8"/>
        <v>0.58199999999999996</v>
      </c>
      <c r="U10" s="108" t="str">
        <f t="shared" si="9"/>
        <v xml:space="preserve"> </v>
      </c>
      <c r="V10" s="109" t="str">
        <f t="shared" si="10"/>
        <v xml:space="preserve"> </v>
      </c>
      <c r="X10" s="110" t="e">
        <f>ROUND(#REF!*B10,0)</f>
        <v>#REF!</v>
      </c>
      <c r="Y10" s="110" t="e">
        <f>ROUND(#REF!*C10,0)</f>
        <v>#REF!</v>
      </c>
      <c r="Z10" s="110" t="e">
        <f>ROUND(#REF!*D10,0)</f>
        <v>#REF!</v>
      </c>
      <c r="AA10" s="110" t="e">
        <f>ROUND(#REF!*E10,0)</f>
        <v>#REF!</v>
      </c>
      <c r="AB10" s="110" t="e">
        <f>ROUND(#REF!*F10,0)</f>
        <v>#REF!</v>
      </c>
      <c r="AC10" s="110" t="e">
        <f>ROUND(#REF!*G10,0)</f>
        <v>#REF!</v>
      </c>
      <c r="AD10" s="110" t="e">
        <f>ROUND(#REF!*H10,0)</f>
        <v>#REF!</v>
      </c>
      <c r="AE10" s="110" t="e">
        <f>ROUND(#REF!*I10,0)</f>
        <v>#REF!</v>
      </c>
      <c r="AF10" s="110" t="e">
        <f>ROUND(#REF!*J10,0)</f>
        <v>#REF!</v>
      </c>
      <c r="AG10" s="110" t="e">
        <f>ROUND(#REF!*K10,0)</f>
        <v>#REF!</v>
      </c>
      <c r="AH10" s="110" t="e">
        <f t="shared" si="11"/>
        <v>#REF!</v>
      </c>
      <c r="AI10" s="111" t="e">
        <f t="shared" si="12"/>
        <v>#REF!</v>
      </c>
      <c r="AJ10" s="112" t="e">
        <f>ROUND(AI10/#REF!*100,1)</f>
        <v>#REF!</v>
      </c>
    </row>
    <row r="11" spans="1:38" ht="30" customHeight="1" x14ac:dyDescent="0.2">
      <c r="A11" s="26" t="s">
        <v>21</v>
      </c>
      <c r="B11" s="98">
        <v>2167</v>
      </c>
      <c r="C11" s="99">
        <v>3101</v>
      </c>
      <c r="D11" s="100">
        <v>2568</v>
      </c>
      <c r="E11" s="101">
        <v>1715</v>
      </c>
      <c r="F11" s="101">
        <v>381</v>
      </c>
      <c r="G11" s="102">
        <v>724</v>
      </c>
      <c r="H11" s="102">
        <v>200</v>
      </c>
      <c r="I11" s="102">
        <v>59</v>
      </c>
      <c r="J11" s="103"/>
      <c r="K11" s="104"/>
      <c r="L11" s="105">
        <f t="shared" si="0"/>
        <v>10915</v>
      </c>
      <c r="M11" s="91">
        <f t="shared" si="1"/>
        <v>19.853000000000002</v>
      </c>
      <c r="N11" s="106">
        <f t="shared" si="2"/>
        <v>28.41</v>
      </c>
      <c r="O11" s="106">
        <f t="shared" si="3"/>
        <v>23.527000000000001</v>
      </c>
      <c r="P11" s="107">
        <f t="shared" si="4"/>
        <v>15.712</v>
      </c>
      <c r="Q11" s="106">
        <f t="shared" si="5"/>
        <v>3.4910000000000001</v>
      </c>
      <c r="R11" s="106">
        <f t="shared" si="6"/>
        <v>6.633</v>
      </c>
      <c r="S11" s="106">
        <f t="shared" si="7"/>
        <v>1.8320000000000001</v>
      </c>
      <c r="T11" s="106">
        <f t="shared" si="8"/>
        <v>0.54100000000000004</v>
      </c>
      <c r="U11" s="108" t="str">
        <f t="shared" si="9"/>
        <v xml:space="preserve"> </v>
      </c>
      <c r="V11" s="109" t="str">
        <f t="shared" si="10"/>
        <v xml:space="preserve"> </v>
      </c>
      <c r="X11" s="110" t="e">
        <f>ROUND(#REF!*B11,0)</f>
        <v>#REF!</v>
      </c>
      <c r="Y11" s="110" t="e">
        <f>ROUND(#REF!*C11,0)</f>
        <v>#REF!</v>
      </c>
      <c r="Z11" s="110" t="e">
        <f>ROUND(#REF!*D11,0)</f>
        <v>#REF!</v>
      </c>
      <c r="AA11" s="110" t="e">
        <f>ROUND(#REF!*E11,0)</f>
        <v>#REF!</v>
      </c>
      <c r="AB11" s="110" t="e">
        <f>ROUND(#REF!*F11,0)</f>
        <v>#REF!</v>
      </c>
      <c r="AC11" s="110" t="e">
        <f>ROUND(#REF!*G11,0)</f>
        <v>#REF!</v>
      </c>
      <c r="AD11" s="110" t="e">
        <f>ROUND(#REF!*H11,0)</f>
        <v>#REF!</v>
      </c>
      <c r="AE11" s="110" t="e">
        <f>ROUND(#REF!*I11,0)</f>
        <v>#REF!</v>
      </c>
      <c r="AF11" s="110" t="e">
        <f>ROUND(#REF!*J11,0)</f>
        <v>#REF!</v>
      </c>
      <c r="AG11" s="110" t="e">
        <f>ROUND(#REF!*K11,0)</f>
        <v>#REF!</v>
      </c>
      <c r="AH11" s="110" t="e">
        <f t="shared" si="11"/>
        <v>#REF!</v>
      </c>
      <c r="AI11" s="111" t="e">
        <f t="shared" si="12"/>
        <v>#REF!</v>
      </c>
      <c r="AJ11" s="112" t="e">
        <f>ROUND(AI11/#REF!*100,1)</f>
        <v>#REF!</v>
      </c>
    </row>
    <row r="12" spans="1:38" ht="30" customHeight="1" x14ac:dyDescent="0.2">
      <c r="A12" s="26" t="s">
        <v>22</v>
      </c>
      <c r="B12" s="98">
        <v>327</v>
      </c>
      <c r="C12" s="99">
        <v>1601</v>
      </c>
      <c r="D12" s="100">
        <v>1043</v>
      </c>
      <c r="E12" s="101">
        <v>928</v>
      </c>
      <c r="F12" s="101">
        <v>347</v>
      </c>
      <c r="G12" s="102">
        <v>480</v>
      </c>
      <c r="H12" s="102">
        <v>134</v>
      </c>
      <c r="I12" s="102">
        <v>37</v>
      </c>
      <c r="J12" s="103"/>
      <c r="K12" s="104"/>
      <c r="L12" s="105">
        <f t="shared" si="0"/>
        <v>4897</v>
      </c>
      <c r="M12" s="91">
        <f t="shared" si="1"/>
        <v>6.6779999999999999</v>
      </c>
      <c r="N12" s="106">
        <f t="shared" si="2"/>
        <v>32.692999999999998</v>
      </c>
      <c r="O12" s="106">
        <f t="shared" si="3"/>
        <v>21.298999999999999</v>
      </c>
      <c r="P12" s="107">
        <f t="shared" si="4"/>
        <v>18.95</v>
      </c>
      <c r="Q12" s="106">
        <f t="shared" si="5"/>
        <v>7.0860000000000003</v>
      </c>
      <c r="R12" s="106">
        <f t="shared" si="6"/>
        <v>9.8019999999999996</v>
      </c>
      <c r="S12" s="106">
        <f t="shared" si="7"/>
        <v>2.7360000000000002</v>
      </c>
      <c r="T12" s="106">
        <f t="shared" si="8"/>
        <v>0.75600000000000001</v>
      </c>
      <c r="U12" s="108" t="str">
        <f t="shared" si="9"/>
        <v xml:space="preserve"> </v>
      </c>
      <c r="V12" s="109" t="str">
        <f t="shared" si="10"/>
        <v xml:space="preserve"> </v>
      </c>
      <c r="X12" s="110" t="e">
        <f>ROUND(#REF!*B12,0)</f>
        <v>#REF!</v>
      </c>
      <c r="Y12" s="110" t="e">
        <f>ROUND(#REF!*C12,0)</f>
        <v>#REF!</v>
      </c>
      <c r="Z12" s="110" t="e">
        <f>ROUND(#REF!*D12,0)</f>
        <v>#REF!</v>
      </c>
      <c r="AA12" s="110" t="e">
        <f>ROUND(#REF!*E12,0)</f>
        <v>#REF!</v>
      </c>
      <c r="AB12" s="110" t="e">
        <f>ROUND(#REF!*F12,0)</f>
        <v>#REF!</v>
      </c>
      <c r="AC12" s="110" t="e">
        <f>ROUND(#REF!*G12,0)</f>
        <v>#REF!</v>
      </c>
      <c r="AD12" s="110" t="e">
        <f>ROUND(#REF!*H12,0)</f>
        <v>#REF!</v>
      </c>
      <c r="AE12" s="110" t="e">
        <f>ROUND(#REF!*I12,0)</f>
        <v>#REF!</v>
      </c>
      <c r="AF12" s="110" t="e">
        <f>ROUND(#REF!*J12,0)</f>
        <v>#REF!</v>
      </c>
      <c r="AG12" s="110" t="e">
        <f>ROUND(#REF!*K12,0)</f>
        <v>#REF!</v>
      </c>
      <c r="AH12" s="110" t="e">
        <f t="shared" si="11"/>
        <v>#REF!</v>
      </c>
      <c r="AI12" s="111" t="e">
        <f t="shared" si="12"/>
        <v>#REF!</v>
      </c>
      <c r="AJ12" s="112" t="e">
        <f>ROUND(AI12/#REF!*100,1)</f>
        <v>#REF!</v>
      </c>
    </row>
    <row r="13" spans="1:38" ht="30" customHeight="1" x14ac:dyDescent="0.2">
      <c r="A13" s="26" t="s">
        <v>23</v>
      </c>
      <c r="B13" s="98">
        <v>273</v>
      </c>
      <c r="C13" s="99">
        <v>391</v>
      </c>
      <c r="D13" s="100">
        <v>486</v>
      </c>
      <c r="E13" s="102">
        <v>613</v>
      </c>
      <c r="F13" s="100">
        <v>349</v>
      </c>
      <c r="G13" s="99">
        <v>356</v>
      </c>
      <c r="H13" s="102">
        <v>79</v>
      </c>
      <c r="I13" s="102">
        <v>24</v>
      </c>
      <c r="J13" s="102">
        <v>13</v>
      </c>
      <c r="K13" s="104"/>
      <c r="L13" s="105">
        <f t="shared" si="0"/>
        <v>2584</v>
      </c>
      <c r="M13" s="91">
        <f t="shared" si="1"/>
        <v>10.565</v>
      </c>
      <c r="N13" s="106">
        <f t="shared" si="2"/>
        <v>15.132</v>
      </c>
      <c r="O13" s="106">
        <f t="shared" si="3"/>
        <v>18.808</v>
      </c>
      <c r="P13" s="107">
        <f t="shared" si="4"/>
        <v>23.722999999999999</v>
      </c>
      <c r="Q13" s="106">
        <f t="shared" si="5"/>
        <v>13.506</v>
      </c>
      <c r="R13" s="106">
        <f t="shared" si="6"/>
        <v>13.776999999999999</v>
      </c>
      <c r="S13" s="106">
        <f t="shared" si="7"/>
        <v>3.0569999999999999</v>
      </c>
      <c r="T13" s="106">
        <f t="shared" si="8"/>
        <v>0.92900000000000005</v>
      </c>
      <c r="U13" s="106">
        <f t="shared" si="9"/>
        <v>0.503</v>
      </c>
      <c r="V13" s="109" t="str">
        <f t="shared" si="10"/>
        <v xml:space="preserve"> </v>
      </c>
      <c r="X13" s="110" t="e">
        <f>ROUND(#REF!*B13,0)</f>
        <v>#REF!</v>
      </c>
      <c r="Y13" s="110" t="e">
        <f>ROUND(#REF!*C13,0)</f>
        <v>#REF!</v>
      </c>
      <c r="Z13" s="110" t="e">
        <f>ROUND(#REF!*D13,0)</f>
        <v>#REF!</v>
      </c>
      <c r="AA13" s="110" t="e">
        <f>ROUND(#REF!*E13,0)</f>
        <v>#REF!</v>
      </c>
      <c r="AB13" s="110" t="e">
        <f>ROUND(#REF!*F13,0)</f>
        <v>#REF!</v>
      </c>
      <c r="AC13" s="110" t="e">
        <f>ROUND(#REF!*G13,0)</f>
        <v>#REF!</v>
      </c>
      <c r="AD13" s="110" t="e">
        <f>ROUND(#REF!*H13,0)</f>
        <v>#REF!</v>
      </c>
      <c r="AE13" s="110" t="e">
        <f>ROUND(#REF!*I13,0)</f>
        <v>#REF!</v>
      </c>
      <c r="AF13" s="110" t="e">
        <f>ROUND(#REF!*J13,0)</f>
        <v>#REF!</v>
      </c>
      <c r="AG13" s="110" t="e">
        <f>ROUND(#REF!*K13,0)</f>
        <v>#REF!</v>
      </c>
      <c r="AH13" s="110" t="e">
        <f t="shared" si="11"/>
        <v>#REF!</v>
      </c>
      <c r="AI13" s="111" t="e">
        <f t="shared" si="12"/>
        <v>#REF!</v>
      </c>
      <c r="AJ13" s="112" t="e">
        <f>ROUND(AI13/#REF!*100,1)</f>
        <v>#REF!</v>
      </c>
    </row>
    <row r="14" spans="1:38" ht="30" customHeight="1" x14ac:dyDescent="0.2">
      <c r="A14" s="26" t="s">
        <v>24</v>
      </c>
      <c r="B14" s="98">
        <v>310</v>
      </c>
      <c r="C14" s="99">
        <v>310</v>
      </c>
      <c r="D14" s="100">
        <v>582</v>
      </c>
      <c r="E14" s="102">
        <v>969</v>
      </c>
      <c r="F14" s="100">
        <v>490</v>
      </c>
      <c r="G14" s="99">
        <v>158</v>
      </c>
      <c r="H14" s="102">
        <v>33</v>
      </c>
      <c r="I14" s="102">
        <v>33</v>
      </c>
      <c r="J14" s="102">
        <v>5</v>
      </c>
      <c r="K14" s="104"/>
      <c r="L14" s="105">
        <f t="shared" ref="L14:L25" si="13">SUM(B14:K14)</f>
        <v>2890</v>
      </c>
      <c r="M14" s="91">
        <f t="shared" si="1"/>
        <v>10.727</v>
      </c>
      <c r="N14" s="106">
        <f t="shared" si="2"/>
        <v>10.727</v>
      </c>
      <c r="O14" s="106">
        <f t="shared" si="3"/>
        <v>20.138000000000002</v>
      </c>
      <c r="P14" s="107">
        <f t="shared" si="4"/>
        <v>33.529000000000003</v>
      </c>
      <c r="Q14" s="106">
        <f t="shared" si="5"/>
        <v>16.954999999999998</v>
      </c>
      <c r="R14" s="106">
        <f t="shared" si="6"/>
        <v>5.4669999999999996</v>
      </c>
      <c r="S14" s="106">
        <f t="shared" si="7"/>
        <v>1.1419999999999999</v>
      </c>
      <c r="T14" s="106">
        <f t="shared" si="8"/>
        <v>1.1419999999999999</v>
      </c>
      <c r="U14" s="106">
        <f t="shared" si="9"/>
        <v>0.17299999999999999</v>
      </c>
      <c r="V14" s="109" t="str">
        <f t="shared" si="10"/>
        <v xml:space="preserve"> </v>
      </c>
      <c r="X14" s="110" t="e">
        <f>ROUND(#REF!*B14,0)</f>
        <v>#REF!</v>
      </c>
      <c r="Y14" s="110" t="e">
        <f>ROUND(#REF!*C14,0)</f>
        <v>#REF!</v>
      </c>
      <c r="Z14" s="110" t="e">
        <f>ROUND(#REF!*D14,0)</f>
        <v>#REF!</v>
      </c>
      <c r="AA14" s="110" t="e">
        <f>ROUND(#REF!*E14,0)</f>
        <v>#REF!</v>
      </c>
      <c r="AB14" s="110" t="e">
        <f>ROUND(#REF!*F14,0)</f>
        <v>#REF!</v>
      </c>
      <c r="AC14" s="110" t="e">
        <f>ROUND(#REF!*G14,0)</f>
        <v>#REF!</v>
      </c>
      <c r="AD14" s="110" t="e">
        <f>ROUND(#REF!*H14,0)</f>
        <v>#REF!</v>
      </c>
      <c r="AE14" s="110" t="e">
        <f>ROUND(#REF!*I14,0)</f>
        <v>#REF!</v>
      </c>
      <c r="AF14" s="110" t="e">
        <f>ROUND(#REF!*J14,0)</f>
        <v>#REF!</v>
      </c>
      <c r="AG14" s="110" t="e">
        <f>ROUND(#REF!*K14,0)</f>
        <v>#REF!</v>
      </c>
      <c r="AH14" s="110" t="e">
        <f t="shared" si="11"/>
        <v>#REF!</v>
      </c>
      <c r="AI14" s="111" t="e">
        <f t="shared" si="12"/>
        <v>#REF!</v>
      </c>
      <c r="AJ14" s="112" t="e">
        <f>ROUND(AI14/#REF!*100,1)</f>
        <v>#REF!</v>
      </c>
    </row>
    <row r="15" spans="1:38" ht="30" customHeight="1" x14ac:dyDescent="0.2">
      <c r="A15" s="26" t="s">
        <v>25</v>
      </c>
      <c r="B15" s="98">
        <v>256</v>
      </c>
      <c r="C15" s="99">
        <v>719</v>
      </c>
      <c r="D15" s="100">
        <v>869</v>
      </c>
      <c r="E15" s="102">
        <v>244</v>
      </c>
      <c r="F15" s="100">
        <v>206</v>
      </c>
      <c r="G15" s="99">
        <v>45</v>
      </c>
      <c r="H15" s="102">
        <v>40</v>
      </c>
      <c r="I15" s="102">
        <v>20</v>
      </c>
      <c r="J15" s="113"/>
      <c r="K15" s="104"/>
      <c r="L15" s="105">
        <f t="shared" si="13"/>
        <v>2399</v>
      </c>
      <c r="M15" s="91">
        <f t="shared" si="1"/>
        <v>10.670999999999999</v>
      </c>
      <c r="N15" s="106">
        <f t="shared" si="2"/>
        <v>29.971</v>
      </c>
      <c r="O15" s="106">
        <f t="shared" si="3"/>
        <v>36.222999999999999</v>
      </c>
      <c r="P15" s="107">
        <f t="shared" si="4"/>
        <v>10.170999999999999</v>
      </c>
      <c r="Q15" s="106">
        <f t="shared" si="5"/>
        <v>8.5869999999999997</v>
      </c>
      <c r="R15" s="106">
        <f t="shared" si="6"/>
        <v>1.8759999999999999</v>
      </c>
      <c r="S15" s="106">
        <f t="shared" si="7"/>
        <v>1.667</v>
      </c>
      <c r="T15" s="106">
        <f t="shared" si="8"/>
        <v>0.83399999999999996</v>
      </c>
      <c r="U15" s="108" t="str">
        <f t="shared" si="9"/>
        <v xml:space="preserve"> </v>
      </c>
      <c r="V15" s="109" t="str">
        <f t="shared" si="10"/>
        <v xml:space="preserve"> </v>
      </c>
      <c r="X15" s="110" t="e">
        <f>ROUND(#REF!*B15,0)</f>
        <v>#REF!</v>
      </c>
      <c r="Y15" s="110" t="e">
        <f>ROUND(#REF!*C15,0)</f>
        <v>#REF!</v>
      </c>
      <c r="Z15" s="110" t="e">
        <f>ROUND(#REF!*D15,0)</f>
        <v>#REF!</v>
      </c>
      <c r="AA15" s="110" t="e">
        <f>ROUND(#REF!*E15,0)</f>
        <v>#REF!</v>
      </c>
      <c r="AB15" s="110" t="e">
        <f>ROUND(#REF!*F15,0)</f>
        <v>#REF!</v>
      </c>
      <c r="AC15" s="110" t="e">
        <f>ROUND(#REF!*G15,0)</f>
        <v>#REF!</v>
      </c>
      <c r="AD15" s="110" t="e">
        <f>ROUND(#REF!*H15,0)</f>
        <v>#REF!</v>
      </c>
      <c r="AE15" s="110" t="e">
        <f>ROUND(#REF!*I15,0)</f>
        <v>#REF!</v>
      </c>
      <c r="AF15" s="110" t="e">
        <f>ROUND(#REF!*J15,0)</f>
        <v>#REF!</v>
      </c>
      <c r="AG15" s="110" t="e">
        <f>ROUND(#REF!*K15,0)</f>
        <v>#REF!</v>
      </c>
      <c r="AH15" s="110" t="e">
        <f t="shared" si="11"/>
        <v>#REF!</v>
      </c>
      <c r="AI15" s="111" t="e">
        <f t="shared" si="12"/>
        <v>#REF!</v>
      </c>
      <c r="AJ15" s="112" t="e">
        <f>ROUND(AI15/#REF!*100,1)</f>
        <v>#REF!</v>
      </c>
    </row>
    <row r="16" spans="1:38" ht="30" customHeight="1" x14ac:dyDescent="0.2">
      <c r="A16" s="26" t="s">
        <v>26</v>
      </c>
      <c r="B16" s="98">
        <v>122</v>
      </c>
      <c r="C16" s="99">
        <v>307</v>
      </c>
      <c r="D16" s="100">
        <v>1124</v>
      </c>
      <c r="E16" s="102">
        <v>493</v>
      </c>
      <c r="F16" s="100">
        <v>247</v>
      </c>
      <c r="G16" s="99">
        <v>158</v>
      </c>
      <c r="H16" s="102">
        <v>97</v>
      </c>
      <c r="I16" s="102">
        <v>50</v>
      </c>
      <c r="J16" s="102">
        <v>35</v>
      </c>
      <c r="K16" s="104"/>
      <c r="L16" s="105">
        <f t="shared" si="13"/>
        <v>2633</v>
      </c>
      <c r="M16" s="91">
        <f t="shared" si="1"/>
        <v>4.633</v>
      </c>
      <c r="N16" s="106">
        <f t="shared" si="2"/>
        <v>11.66</v>
      </c>
      <c r="O16" s="106">
        <f t="shared" si="3"/>
        <v>42.689</v>
      </c>
      <c r="P16" s="107">
        <f t="shared" si="4"/>
        <v>18.724</v>
      </c>
      <c r="Q16" s="106">
        <f t="shared" si="5"/>
        <v>9.3810000000000002</v>
      </c>
      <c r="R16" s="106">
        <f t="shared" si="6"/>
        <v>6.0010000000000003</v>
      </c>
      <c r="S16" s="106">
        <f t="shared" si="7"/>
        <v>3.6840000000000002</v>
      </c>
      <c r="T16" s="106">
        <f t="shared" si="8"/>
        <v>1.899</v>
      </c>
      <c r="U16" s="106">
        <f t="shared" si="9"/>
        <v>1.329</v>
      </c>
      <c r="V16" s="109" t="str">
        <f t="shared" si="10"/>
        <v xml:space="preserve"> </v>
      </c>
      <c r="X16" s="110" t="e">
        <f>ROUND(#REF!*B16,0)</f>
        <v>#REF!</v>
      </c>
      <c r="Y16" s="110" t="e">
        <f>ROUND(#REF!*C16,0)</f>
        <v>#REF!</v>
      </c>
      <c r="Z16" s="110" t="e">
        <f>ROUND(#REF!*D16,0)</f>
        <v>#REF!</v>
      </c>
      <c r="AA16" s="110" t="e">
        <f>ROUND(#REF!*E16,0)</f>
        <v>#REF!</v>
      </c>
      <c r="AB16" s="110" t="e">
        <f>ROUND(#REF!*F16,0)</f>
        <v>#REF!</v>
      </c>
      <c r="AC16" s="110" t="e">
        <f>ROUND(#REF!*G16,0)</f>
        <v>#REF!</v>
      </c>
      <c r="AD16" s="110" t="e">
        <f>ROUND(#REF!*H16,0)</f>
        <v>#REF!</v>
      </c>
      <c r="AE16" s="110" t="e">
        <f>ROUND(#REF!*I16,0)</f>
        <v>#REF!</v>
      </c>
      <c r="AF16" s="110" t="e">
        <f>ROUND(#REF!*J16,0)</f>
        <v>#REF!</v>
      </c>
      <c r="AG16" s="110" t="e">
        <f>ROUND(#REF!*K16,0)</f>
        <v>#REF!</v>
      </c>
      <c r="AH16" s="110" t="e">
        <f t="shared" si="11"/>
        <v>#REF!</v>
      </c>
      <c r="AI16" s="111" t="e">
        <f t="shared" si="12"/>
        <v>#REF!</v>
      </c>
      <c r="AJ16" s="112" t="e">
        <f>ROUND(AI16/#REF!*100,1)</f>
        <v>#REF!</v>
      </c>
    </row>
    <row r="17" spans="1:36" ht="30" customHeight="1" x14ac:dyDescent="0.2">
      <c r="A17" s="26" t="s">
        <v>27</v>
      </c>
      <c r="B17" s="98">
        <v>347</v>
      </c>
      <c r="C17" s="99">
        <v>2209</v>
      </c>
      <c r="D17" s="100">
        <v>957</v>
      </c>
      <c r="E17" s="102">
        <v>1812</v>
      </c>
      <c r="F17" s="100">
        <v>924</v>
      </c>
      <c r="G17" s="99">
        <v>592</v>
      </c>
      <c r="H17" s="102">
        <v>631</v>
      </c>
      <c r="I17" s="102">
        <v>128</v>
      </c>
      <c r="J17" s="102">
        <v>43</v>
      </c>
      <c r="K17" s="104"/>
      <c r="L17" s="105">
        <f t="shared" si="13"/>
        <v>7643</v>
      </c>
      <c r="M17" s="91">
        <f t="shared" si="1"/>
        <v>4.54</v>
      </c>
      <c r="N17" s="106">
        <f t="shared" si="2"/>
        <v>28.902000000000001</v>
      </c>
      <c r="O17" s="106">
        <f t="shared" si="3"/>
        <v>12.521000000000001</v>
      </c>
      <c r="P17" s="107">
        <f t="shared" si="4"/>
        <v>23.707999999999998</v>
      </c>
      <c r="Q17" s="106">
        <f t="shared" si="5"/>
        <v>12.089</v>
      </c>
      <c r="R17" s="106">
        <f t="shared" si="6"/>
        <v>7.7460000000000004</v>
      </c>
      <c r="S17" s="106">
        <f t="shared" si="7"/>
        <v>8.2560000000000002</v>
      </c>
      <c r="T17" s="106">
        <f t="shared" si="8"/>
        <v>1.675</v>
      </c>
      <c r="U17" s="106">
        <f t="shared" si="9"/>
        <v>0.56299999999999994</v>
      </c>
      <c r="V17" s="109" t="str">
        <f t="shared" si="10"/>
        <v xml:space="preserve"> </v>
      </c>
      <c r="X17" s="110" t="e">
        <f>ROUND(#REF!*B17,0)</f>
        <v>#REF!</v>
      </c>
      <c r="Y17" s="110" t="e">
        <f>ROUND(#REF!*C17,0)</f>
        <v>#REF!</v>
      </c>
      <c r="Z17" s="110" t="e">
        <f>ROUND(#REF!*D17,0)</f>
        <v>#REF!</v>
      </c>
      <c r="AA17" s="110" t="e">
        <f>ROUND(#REF!*E17,0)</f>
        <v>#REF!</v>
      </c>
      <c r="AB17" s="110" t="e">
        <f>ROUND(#REF!*F17,0)</f>
        <v>#REF!</v>
      </c>
      <c r="AC17" s="110" t="e">
        <f>ROUND(#REF!*G17,0)</f>
        <v>#REF!</v>
      </c>
      <c r="AD17" s="110" t="e">
        <f>ROUND(#REF!*H17,0)</f>
        <v>#REF!</v>
      </c>
      <c r="AE17" s="110" t="e">
        <f>ROUND(#REF!*I17,0)</f>
        <v>#REF!</v>
      </c>
      <c r="AF17" s="110" t="e">
        <f>ROUND(#REF!*J17,0)</f>
        <v>#REF!</v>
      </c>
      <c r="AG17" s="110" t="e">
        <f>ROUND(#REF!*K17,0)</f>
        <v>#REF!</v>
      </c>
      <c r="AH17" s="110" t="e">
        <f t="shared" si="11"/>
        <v>#REF!</v>
      </c>
      <c r="AI17" s="111" t="e">
        <f t="shared" si="12"/>
        <v>#REF!</v>
      </c>
      <c r="AJ17" s="112" t="e">
        <f>ROUND(AI17/#REF!*100,1)</f>
        <v>#REF!</v>
      </c>
    </row>
    <row r="18" spans="1:36" ht="30" customHeight="1" x14ac:dyDescent="0.2">
      <c r="A18" s="33" t="s">
        <v>34</v>
      </c>
      <c r="B18" s="114">
        <v>608</v>
      </c>
      <c r="C18" s="115">
        <v>760</v>
      </c>
      <c r="D18" s="116">
        <v>1215</v>
      </c>
      <c r="E18" s="117">
        <v>830</v>
      </c>
      <c r="F18" s="116">
        <v>176</v>
      </c>
      <c r="G18" s="118">
        <v>439</v>
      </c>
      <c r="H18" s="116">
        <v>135</v>
      </c>
      <c r="I18" s="116">
        <v>50</v>
      </c>
      <c r="J18" s="119"/>
      <c r="K18" s="120"/>
      <c r="L18" s="105">
        <f t="shared" si="13"/>
        <v>4213</v>
      </c>
      <c r="M18" s="91">
        <f t="shared" si="1"/>
        <v>14.432</v>
      </c>
      <c r="N18" s="106">
        <f t="shared" si="2"/>
        <v>18.039000000000001</v>
      </c>
      <c r="O18" s="106">
        <f t="shared" si="3"/>
        <v>28.838999999999999</v>
      </c>
      <c r="P18" s="107">
        <f t="shared" si="4"/>
        <v>19.701000000000001</v>
      </c>
      <c r="Q18" s="106">
        <f t="shared" si="5"/>
        <v>4.1779999999999999</v>
      </c>
      <c r="R18" s="106">
        <f t="shared" si="6"/>
        <v>10.42</v>
      </c>
      <c r="S18" s="106">
        <f t="shared" si="7"/>
        <v>3.2040000000000002</v>
      </c>
      <c r="T18" s="106">
        <f t="shared" si="8"/>
        <v>1.1870000000000001</v>
      </c>
      <c r="U18" s="108"/>
      <c r="V18" s="109" t="str">
        <f t="shared" si="10"/>
        <v xml:space="preserve"> </v>
      </c>
      <c r="X18" s="110" t="e">
        <f>ROUND(#REF!*B18,0)</f>
        <v>#REF!</v>
      </c>
      <c r="Y18" s="110" t="e">
        <f>ROUND(#REF!*C18,0)</f>
        <v>#REF!</v>
      </c>
      <c r="Z18" s="110" t="e">
        <f>ROUND(#REF!*D18,0)</f>
        <v>#REF!</v>
      </c>
      <c r="AA18" s="110" t="e">
        <f>ROUND(#REF!*E18,0)</f>
        <v>#REF!</v>
      </c>
      <c r="AB18" s="110" t="e">
        <f>ROUND(#REF!*F18,0)</f>
        <v>#REF!</v>
      </c>
      <c r="AC18" s="110" t="e">
        <f>ROUND(#REF!*G18,0)</f>
        <v>#REF!</v>
      </c>
      <c r="AD18" s="110" t="e">
        <f>ROUND(#REF!*H18,0)</f>
        <v>#REF!</v>
      </c>
      <c r="AE18" s="110" t="e">
        <f>ROUND(#REF!*I18,0)</f>
        <v>#REF!</v>
      </c>
      <c r="AF18" s="110" t="e">
        <f>ROUND(#REF!*J18,0)</f>
        <v>#REF!</v>
      </c>
      <c r="AG18" s="110" t="e">
        <f>ROUND(#REF!*K18,0)</f>
        <v>#REF!</v>
      </c>
      <c r="AH18" s="110" t="e">
        <f t="shared" si="11"/>
        <v>#REF!</v>
      </c>
      <c r="AI18" s="111" t="e">
        <f t="shared" si="12"/>
        <v>#REF!</v>
      </c>
      <c r="AJ18" s="112" t="e">
        <f>ROUND(AI18/#REF!*100,1)</f>
        <v>#REF!</v>
      </c>
    </row>
    <row r="19" spans="1:36" ht="30" customHeight="1" x14ac:dyDescent="0.2">
      <c r="A19" s="26" t="s">
        <v>28</v>
      </c>
      <c r="B19" s="121">
        <v>468</v>
      </c>
      <c r="C19" s="122">
        <v>2038</v>
      </c>
      <c r="D19" s="123">
        <v>2382</v>
      </c>
      <c r="E19" s="124">
        <v>2829</v>
      </c>
      <c r="F19" s="123">
        <v>742</v>
      </c>
      <c r="G19" s="122">
        <v>670</v>
      </c>
      <c r="H19" s="124">
        <v>161</v>
      </c>
      <c r="I19" s="124">
        <v>51</v>
      </c>
      <c r="J19" s="125"/>
      <c r="K19" s="126"/>
      <c r="L19" s="127">
        <f t="shared" si="13"/>
        <v>9341</v>
      </c>
      <c r="M19" s="128">
        <f t="shared" si="1"/>
        <v>5.01</v>
      </c>
      <c r="N19" s="129">
        <f t="shared" si="2"/>
        <v>21.818000000000001</v>
      </c>
      <c r="O19" s="129">
        <f t="shared" si="3"/>
        <v>25.5</v>
      </c>
      <c r="P19" s="130">
        <f t="shared" si="4"/>
        <v>30.286000000000001</v>
      </c>
      <c r="Q19" s="129">
        <f t="shared" si="5"/>
        <v>7.9429999999999996</v>
      </c>
      <c r="R19" s="129">
        <f t="shared" si="6"/>
        <v>7.173</v>
      </c>
      <c r="S19" s="106">
        <f t="shared" si="7"/>
        <v>1.724</v>
      </c>
      <c r="T19" s="106">
        <f t="shared" si="8"/>
        <v>0.54600000000000004</v>
      </c>
      <c r="U19" s="108"/>
      <c r="V19" s="109" t="str">
        <f t="shared" si="10"/>
        <v xml:space="preserve"> </v>
      </c>
      <c r="X19" s="110" t="e">
        <f>ROUND(#REF!*B19,0)</f>
        <v>#REF!</v>
      </c>
      <c r="Y19" s="110" t="e">
        <f>ROUND(#REF!*C19,0)</f>
        <v>#REF!</v>
      </c>
      <c r="Z19" s="110" t="e">
        <f>ROUND(#REF!*D19,0)</f>
        <v>#REF!</v>
      </c>
      <c r="AA19" s="110" t="e">
        <f>ROUND(#REF!*E19,0)</f>
        <v>#REF!</v>
      </c>
      <c r="AB19" s="110" t="e">
        <f>ROUND(#REF!*F19,0)</f>
        <v>#REF!</v>
      </c>
      <c r="AC19" s="110" t="e">
        <f>ROUND(#REF!*G19,0)</f>
        <v>#REF!</v>
      </c>
      <c r="AD19" s="110" t="e">
        <f>ROUND(#REF!*H19,0)</f>
        <v>#REF!</v>
      </c>
      <c r="AE19" s="110" t="e">
        <f>ROUND(#REF!*I19,0)</f>
        <v>#REF!</v>
      </c>
      <c r="AF19" s="110" t="e">
        <f>ROUND(#REF!*J19,0)</f>
        <v>#REF!</v>
      </c>
      <c r="AG19" s="110" t="e">
        <f>ROUND(#REF!*K19,0)</f>
        <v>#REF!</v>
      </c>
      <c r="AH19" s="110" t="e">
        <f t="shared" si="11"/>
        <v>#REF!</v>
      </c>
      <c r="AI19" s="111" t="e">
        <f t="shared" si="12"/>
        <v>#REF!</v>
      </c>
      <c r="AJ19" s="112" t="e">
        <f>ROUND(AI19/#REF!*100,1)</f>
        <v>#REF!</v>
      </c>
    </row>
    <row r="20" spans="1:36" ht="30" customHeight="1" x14ac:dyDescent="0.2">
      <c r="A20" s="26" t="s">
        <v>35</v>
      </c>
      <c r="B20" s="98">
        <v>165</v>
      </c>
      <c r="C20" s="99">
        <v>740</v>
      </c>
      <c r="D20" s="100">
        <v>521</v>
      </c>
      <c r="E20" s="102">
        <v>664</v>
      </c>
      <c r="F20" s="100">
        <v>392</v>
      </c>
      <c r="G20" s="99">
        <v>286</v>
      </c>
      <c r="H20" s="102">
        <v>60</v>
      </c>
      <c r="I20" s="102">
        <v>22</v>
      </c>
      <c r="J20" s="113"/>
      <c r="K20" s="104"/>
      <c r="L20" s="105">
        <f t="shared" si="13"/>
        <v>2850</v>
      </c>
      <c r="M20" s="91">
        <f t="shared" si="1"/>
        <v>5.7889999999999997</v>
      </c>
      <c r="N20" s="106">
        <f t="shared" si="2"/>
        <v>25.965</v>
      </c>
      <c r="O20" s="106">
        <f t="shared" si="3"/>
        <v>18.280999999999999</v>
      </c>
      <c r="P20" s="107">
        <f t="shared" si="4"/>
        <v>23.297999999999998</v>
      </c>
      <c r="Q20" s="106">
        <f t="shared" si="5"/>
        <v>13.754</v>
      </c>
      <c r="R20" s="106">
        <f t="shared" si="6"/>
        <v>10.035</v>
      </c>
      <c r="S20" s="106">
        <f t="shared" si="7"/>
        <v>2.105</v>
      </c>
      <c r="T20" s="106">
        <f t="shared" si="8"/>
        <v>0.77200000000000002</v>
      </c>
      <c r="U20" s="108" t="str">
        <f t="shared" si="9"/>
        <v xml:space="preserve"> </v>
      </c>
      <c r="V20" s="109" t="str">
        <f t="shared" si="10"/>
        <v xml:space="preserve"> </v>
      </c>
      <c r="X20" s="110" t="e">
        <f>ROUND(#REF!*B20,0)</f>
        <v>#REF!</v>
      </c>
      <c r="Y20" s="110" t="e">
        <f>ROUND(#REF!*C20,0)</f>
        <v>#REF!</v>
      </c>
      <c r="Z20" s="110" t="e">
        <f>ROUND(#REF!*D20,0)</f>
        <v>#REF!</v>
      </c>
      <c r="AA20" s="110" t="e">
        <f>ROUND(#REF!*E20,0)</f>
        <v>#REF!</v>
      </c>
      <c r="AB20" s="110" t="e">
        <f>ROUND(#REF!*F20,0)</f>
        <v>#REF!</v>
      </c>
      <c r="AC20" s="110" t="e">
        <f>ROUND(#REF!*G20,0)</f>
        <v>#REF!</v>
      </c>
      <c r="AD20" s="110" t="e">
        <f>ROUND(#REF!*H20,0)</f>
        <v>#REF!</v>
      </c>
      <c r="AE20" s="110" t="e">
        <f>ROUND(#REF!*I20,0)</f>
        <v>#REF!</v>
      </c>
      <c r="AF20" s="110" t="e">
        <f>ROUND(#REF!*J20,0)</f>
        <v>#REF!</v>
      </c>
      <c r="AG20" s="110" t="e">
        <f>ROUND(#REF!*K20,0)</f>
        <v>#REF!</v>
      </c>
      <c r="AH20" s="110" t="e">
        <f t="shared" si="11"/>
        <v>#REF!</v>
      </c>
      <c r="AI20" s="111" t="e">
        <f t="shared" si="12"/>
        <v>#REF!</v>
      </c>
      <c r="AJ20" s="112" t="e">
        <f>ROUND(AI20/#REF!*100,1)</f>
        <v>#REF!</v>
      </c>
    </row>
    <row r="21" spans="1:36" ht="30" customHeight="1" x14ac:dyDescent="0.2">
      <c r="A21" s="26" t="s">
        <v>29</v>
      </c>
      <c r="B21" s="98">
        <v>398</v>
      </c>
      <c r="C21" s="99">
        <v>1148</v>
      </c>
      <c r="D21" s="100">
        <v>739</v>
      </c>
      <c r="E21" s="102">
        <v>1588</v>
      </c>
      <c r="F21" s="100">
        <v>1235</v>
      </c>
      <c r="G21" s="99">
        <v>541</v>
      </c>
      <c r="H21" s="102">
        <v>145</v>
      </c>
      <c r="I21" s="102">
        <v>46</v>
      </c>
      <c r="J21" s="103"/>
      <c r="K21" s="104"/>
      <c r="L21" s="105">
        <f t="shared" si="13"/>
        <v>5840</v>
      </c>
      <c r="M21" s="91">
        <f t="shared" si="1"/>
        <v>6.8150000000000004</v>
      </c>
      <c r="N21" s="106">
        <f t="shared" si="2"/>
        <v>19.658000000000001</v>
      </c>
      <c r="O21" s="106">
        <f t="shared" si="3"/>
        <v>12.654</v>
      </c>
      <c r="P21" s="107">
        <f t="shared" si="4"/>
        <v>27.192</v>
      </c>
      <c r="Q21" s="106">
        <f t="shared" si="5"/>
        <v>21.146999999999998</v>
      </c>
      <c r="R21" s="106">
        <f t="shared" si="6"/>
        <v>9.2639999999999993</v>
      </c>
      <c r="S21" s="106">
        <f t="shared" si="7"/>
        <v>2.4830000000000001</v>
      </c>
      <c r="T21" s="106">
        <f t="shared" si="8"/>
        <v>0.78800000000000003</v>
      </c>
      <c r="U21" s="108" t="str">
        <f t="shared" si="9"/>
        <v xml:space="preserve"> </v>
      </c>
      <c r="V21" s="109" t="str">
        <f t="shared" si="10"/>
        <v xml:space="preserve"> </v>
      </c>
      <c r="X21" s="110" t="e">
        <f>ROUND(#REF!*B21,0)</f>
        <v>#REF!</v>
      </c>
      <c r="Y21" s="110" t="e">
        <f>ROUND(#REF!*C21,0)</f>
        <v>#REF!</v>
      </c>
      <c r="Z21" s="110" t="e">
        <f>ROUND(#REF!*D21,0)</f>
        <v>#REF!</v>
      </c>
      <c r="AA21" s="110" t="e">
        <f>ROUND(#REF!*E21,0)</f>
        <v>#REF!</v>
      </c>
      <c r="AB21" s="110" t="e">
        <f>ROUND(#REF!*F21,0)</f>
        <v>#REF!</v>
      </c>
      <c r="AC21" s="110" t="e">
        <f>ROUND(#REF!*G21,0)</f>
        <v>#REF!</v>
      </c>
      <c r="AD21" s="110" t="e">
        <f>ROUND(#REF!*H21,0)</f>
        <v>#REF!</v>
      </c>
      <c r="AE21" s="110" t="e">
        <f>ROUND(#REF!*I21,0)</f>
        <v>#REF!</v>
      </c>
      <c r="AF21" s="110" t="e">
        <f>ROUND(#REF!*J21,0)</f>
        <v>#REF!</v>
      </c>
      <c r="AG21" s="110" t="e">
        <f>ROUND(#REF!*K21,0)</f>
        <v>#REF!</v>
      </c>
      <c r="AH21" s="110" t="e">
        <f t="shared" si="11"/>
        <v>#REF!</v>
      </c>
      <c r="AI21" s="111" t="e">
        <f t="shared" si="12"/>
        <v>#REF!</v>
      </c>
      <c r="AJ21" s="112" t="e">
        <f>ROUND(AI21/#REF!*100,1)</f>
        <v>#REF!</v>
      </c>
    </row>
    <row r="22" spans="1:36" ht="30" customHeight="1" x14ac:dyDescent="0.2">
      <c r="A22" s="26" t="s">
        <v>30</v>
      </c>
      <c r="B22" s="98">
        <v>360</v>
      </c>
      <c r="C22" s="99">
        <v>579</v>
      </c>
      <c r="D22" s="100">
        <v>672</v>
      </c>
      <c r="E22" s="102">
        <v>330</v>
      </c>
      <c r="F22" s="100">
        <v>334</v>
      </c>
      <c r="G22" s="99">
        <v>208</v>
      </c>
      <c r="H22" s="102">
        <v>76</v>
      </c>
      <c r="I22" s="102">
        <v>28</v>
      </c>
      <c r="J22" s="103"/>
      <c r="K22" s="104"/>
      <c r="L22" s="105">
        <f t="shared" si="13"/>
        <v>2587</v>
      </c>
      <c r="M22" s="91">
        <f t="shared" si="1"/>
        <v>13.916</v>
      </c>
      <c r="N22" s="106">
        <f t="shared" si="2"/>
        <v>22.381</v>
      </c>
      <c r="O22" s="106">
        <f t="shared" si="3"/>
        <v>25.975999999999999</v>
      </c>
      <c r="P22" s="107">
        <f t="shared" si="4"/>
        <v>12.756</v>
      </c>
      <c r="Q22" s="106">
        <f t="shared" si="5"/>
        <v>12.911</v>
      </c>
      <c r="R22" s="106">
        <f t="shared" si="6"/>
        <v>8.0399999999999991</v>
      </c>
      <c r="S22" s="106">
        <f t="shared" si="7"/>
        <v>2.9380000000000002</v>
      </c>
      <c r="T22" s="106">
        <f t="shared" si="8"/>
        <v>1.0820000000000001</v>
      </c>
      <c r="U22" s="108" t="str">
        <f t="shared" si="9"/>
        <v xml:space="preserve"> </v>
      </c>
      <c r="V22" s="109" t="str">
        <f t="shared" si="10"/>
        <v xml:space="preserve"> </v>
      </c>
      <c r="X22" s="110" t="e">
        <f>ROUND(#REF!*B22,0)</f>
        <v>#REF!</v>
      </c>
      <c r="Y22" s="110" t="e">
        <f>ROUND(#REF!*C22,0)</f>
        <v>#REF!</v>
      </c>
      <c r="Z22" s="110" t="e">
        <f>ROUND(#REF!*D22,0)</f>
        <v>#REF!</v>
      </c>
      <c r="AA22" s="110" t="e">
        <f>ROUND(#REF!*E22,0)</f>
        <v>#REF!</v>
      </c>
      <c r="AB22" s="110" t="e">
        <f>ROUND(#REF!*F22,0)</f>
        <v>#REF!</v>
      </c>
      <c r="AC22" s="110" t="e">
        <f>ROUND(#REF!*G22,0)</f>
        <v>#REF!</v>
      </c>
      <c r="AD22" s="110" t="e">
        <f>ROUND(#REF!*H22,0)</f>
        <v>#REF!</v>
      </c>
      <c r="AE22" s="110" t="e">
        <f>ROUND(#REF!*I22,0)</f>
        <v>#REF!</v>
      </c>
      <c r="AF22" s="110" t="e">
        <f>ROUND(#REF!*J22,0)</f>
        <v>#REF!</v>
      </c>
      <c r="AG22" s="110" t="e">
        <f>ROUND(#REF!*K22,0)</f>
        <v>#REF!</v>
      </c>
      <c r="AH22" s="110" t="e">
        <f t="shared" si="11"/>
        <v>#REF!</v>
      </c>
      <c r="AI22" s="111" t="e">
        <f t="shared" si="12"/>
        <v>#REF!</v>
      </c>
      <c r="AJ22" s="112" t="e">
        <f>ROUND(AI22/#REF!*100,1)</f>
        <v>#REF!</v>
      </c>
    </row>
    <row r="23" spans="1:36" ht="30" customHeight="1" x14ac:dyDescent="0.2">
      <c r="A23" s="26" t="s">
        <v>31</v>
      </c>
      <c r="B23" s="98">
        <v>208</v>
      </c>
      <c r="C23" s="99">
        <v>726</v>
      </c>
      <c r="D23" s="100">
        <v>895</v>
      </c>
      <c r="E23" s="102">
        <v>1067</v>
      </c>
      <c r="F23" s="100">
        <v>872</v>
      </c>
      <c r="G23" s="99">
        <v>356</v>
      </c>
      <c r="H23" s="102">
        <v>110</v>
      </c>
      <c r="I23" s="102">
        <v>26</v>
      </c>
      <c r="J23" s="103"/>
      <c r="K23" s="104"/>
      <c r="L23" s="105">
        <f t="shared" si="13"/>
        <v>4260</v>
      </c>
      <c r="M23" s="91">
        <f t="shared" si="1"/>
        <v>4.883</v>
      </c>
      <c r="N23" s="106">
        <f t="shared" si="2"/>
        <v>17.042000000000002</v>
      </c>
      <c r="O23" s="106">
        <f t="shared" si="3"/>
        <v>21.009</v>
      </c>
      <c r="P23" s="107">
        <f t="shared" si="4"/>
        <v>25.047000000000001</v>
      </c>
      <c r="Q23" s="106">
        <f t="shared" si="5"/>
        <v>20.469000000000001</v>
      </c>
      <c r="R23" s="106">
        <f t="shared" si="6"/>
        <v>8.3569999999999993</v>
      </c>
      <c r="S23" s="106">
        <f t="shared" si="7"/>
        <v>2.5819999999999999</v>
      </c>
      <c r="T23" s="106">
        <f t="shared" si="8"/>
        <v>0.61</v>
      </c>
      <c r="U23" s="108" t="str">
        <f t="shared" si="9"/>
        <v xml:space="preserve"> </v>
      </c>
      <c r="V23" s="109" t="str">
        <f t="shared" si="10"/>
        <v xml:space="preserve"> </v>
      </c>
      <c r="X23" s="110" t="e">
        <f>ROUND(#REF!*B23,0)</f>
        <v>#REF!</v>
      </c>
      <c r="Y23" s="110" t="e">
        <f>ROUND(#REF!*C23,0)</f>
        <v>#REF!</v>
      </c>
      <c r="Z23" s="110" t="e">
        <f>ROUND(#REF!*D23,0)</f>
        <v>#REF!</v>
      </c>
      <c r="AA23" s="110" t="e">
        <f>ROUND(#REF!*E23,0)</f>
        <v>#REF!</v>
      </c>
      <c r="AB23" s="110" t="e">
        <f>ROUND(#REF!*F23,0)</f>
        <v>#REF!</v>
      </c>
      <c r="AC23" s="110" t="e">
        <f>ROUND(#REF!*G23,0)</f>
        <v>#REF!</v>
      </c>
      <c r="AD23" s="110" t="e">
        <f>ROUND(#REF!*H23,0)</f>
        <v>#REF!</v>
      </c>
      <c r="AE23" s="110" t="e">
        <f>ROUND(#REF!*I23,0)</f>
        <v>#REF!</v>
      </c>
      <c r="AF23" s="110" t="e">
        <f>ROUND(#REF!*J23,0)</f>
        <v>#REF!</v>
      </c>
      <c r="AG23" s="110" t="e">
        <f>ROUND(#REF!*K23,0)</f>
        <v>#REF!</v>
      </c>
      <c r="AH23" s="110" t="e">
        <f t="shared" si="11"/>
        <v>#REF!</v>
      </c>
      <c r="AI23" s="111" t="e">
        <f t="shared" si="12"/>
        <v>#REF!</v>
      </c>
      <c r="AJ23" s="112" t="e">
        <f>ROUND(AI23/#REF!*100,1)</f>
        <v>#REF!</v>
      </c>
    </row>
    <row r="24" spans="1:36" ht="30" customHeight="1" x14ac:dyDescent="0.2">
      <c r="A24" s="26" t="s">
        <v>32</v>
      </c>
      <c r="B24" s="98">
        <v>507</v>
      </c>
      <c r="C24" s="99">
        <v>1072</v>
      </c>
      <c r="D24" s="100">
        <v>915</v>
      </c>
      <c r="E24" s="100">
        <v>1030</v>
      </c>
      <c r="F24" s="101">
        <v>362</v>
      </c>
      <c r="G24" s="102">
        <v>100</v>
      </c>
      <c r="H24" s="102">
        <v>27</v>
      </c>
      <c r="I24" s="113"/>
      <c r="J24" s="103"/>
      <c r="K24" s="104"/>
      <c r="L24" s="105">
        <f t="shared" si="13"/>
        <v>4013</v>
      </c>
      <c r="M24" s="91">
        <f t="shared" si="1"/>
        <v>12.634</v>
      </c>
      <c r="N24" s="106">
        <f t="shared" si="2"/>
        <v>26.713000000000001</v>
      </c>
      <c r="O24" s="106">
        <f t="shared" si="3"/>
        <v>22.800999999999998</v>
      </c>
      <c r="P24" s="107">
        <f t="shared" si="4"/>
        <v>25.667000000000002</v>
      </c>
      <c r="Q24" s="106">
        <f t="shared" si="5"/>
        <v>9.0210000000000008</v>
      </c>
      <c r="R24" s="106">
        <f t="shared" si="6"/>
        <v>2.492</v>
      </c>
      <c r="S24" s="106">
        <f t="shared" si="7"/>
        <v>0.67300000000000004</v>
      </c>
      <c r="T24" s="108" t="str">
        <f t="shared" si="8"/>
        <v xml:space="preserve"> </v>
      </c>
      <c r="U24" s="108" t="str">
        <f t="shared" si="9"/>
        <v xml:space="preserve"> </v>
      </c>
      <c r="V24" s="109" t="str">
        <f t="shared" si="10"/>
        <v xml:space="preserve"> </v>
      </c>
      <c r="X24" s="110" t="e">
        <f>ROUND(#REF!*B24,0)</f>
        <v>#REF!</v>
      </c>
      <c r="Y24" s="110" t="e">
        <f>ROUND(#REF!*C24,0)</f>
        <v>#REF!</v>
      </c>
      <c r="Z24" s="110" t="e">
        <f>ROUND(#REF!*D24,0)</f>
        <v>#REF!</v>
      </c>
      <c r="AA24" s="110" t="e">
        <f>ROUND(#REF!*E24,0)</f>
        <v>#REF!</v>
      </c>
      <c r="AB24" s="110" t="e">
        <f>ROUND(#REF!*F24,0)</f>
        <v>#REF!</v>
      </c>
      <c r="AC24" s="110" t="e">
        <f>ROUND(#REF!*G24,0)</f>
        <v>#REF!</v>
      </c>
      <c r="AD24" s="110" t="e">
        <f>ROUND(#REF!*H24,0)</f>
        <v>#REF!</v>
      </c>
      <c r="AE24" s="110" t="e">
        <f>ROUND(#REF!*I24,0)</f>
        <v>#REF!</v>
      </c>
      <c r="AF24" s="110" t="e">
        <f>ROUND(#REF!*J24,0)</f>
        <v>#REF!</v>
      </c>
      <c r="AG24" s="110" t="e">
        <f>ROUND(#REF!*K24,0)</f>
        <v>#REF!</v>
      </c>
      <c r="AH24" s="110" t="e">
        <f t="shared" si="11"/>
        <v>#REF!</v>
      </c>
      <c r="AI24" s="111" t="e">
        <f t="shared" si="12"/>
        <v>#REF!</v>
      </c>
      <c r="AJ24" s="112" t="e">
        <f>ROUND(AI24/#REF!*100,1)</f>
        <v>#REF!</v>
      </c>
    </row>
    <row r="25" spans="1:36" ht="30" customHeight="1" thickBot="1" x14ac:dyDescent="0.25">
      <c r="A25" s="34" t="s">
        <v>33</v>
      </c>
      <c r="B25" s="131">
        <v>238</v>
      </c>
      <c r="C25" s="132">
        <v>1094</v>
      </c>
      <c r="D25" s="133">
        <v>819</v>
      </c>
      <c r="E25" s="133">
        <v>1143</v>
      </c>
      <c r="F25" s="134">
        <v>1304</v>
      </c>
      <c r="G25" s="135">
        <v>417</v>
      </c>
      <c r="H25" s="135">
        <v>95</v>
      </c>
      <c r="I25" s="135">
        <v>35</v>
      </c>
      <c r="J25" s="136"/>
      <c r="K25" s="137"/>
      <c r="L25" s="138">
        <f t="shared" si="13"/>
        <v>5145</v>
      </c>
      <c r="M25" s="139">
        <f t="shared" si="1"/>
        <v>4.6260000000000003</v>
      </c>
      <c r="N25" s="140">
        <f t="shared" si="2"/>
        <v>21.263000000000002</v>
      </c>
      <c r="O25" s="140">
        <f t="shared" si="3"/>
        <v>15.917999999999999</v>
      </c>
      <c r="P25" s="141">
        <f t="shared" si="4"/>
        <v>22.216000000000001</v>
      </c>
      <c r="Q25" s="140">
        <f t="shared" si="5"/>
        <v>25.344999999999999</v>
      </c>
      <c r="R25" s="140">
        <f t="shared" si="6"/>
        <v>8.1050000000000004</v>
      </c>
      <c r="S25" s="140">
        <f t="shared" si="7"/>
        <v>1.8460000000000001</v>
      </c>
      <c r="T25" s="140">
        <f t="shared" si="8"/>
        <v>0.68</v>
      </c>
      <c r="U25" s="142" t="str">
        <f t="shared" si="9"/>
        <v xml:space="preserve"> </v>
      </c>
      <c r="V25" s="143" t="str">
        <f t="shared" si="10"/>
        <v xml:space="preserve"> </v>
      </c>
      <c r="X25" s="110" t="e">
        <f>ROUND(#REF!*B25,0)</f>
        <v>#REF!</v>
      </c>
      <c r="Y25" s="110" t="e">
        <f>ROUND(#REF!*C25,0)</f>
        <v>#REF!</v>
      </c>
      <c r="Z25" s="110" t="e">
        <f>ROUND(#REF!*D25,0)</f>
        <v>#REF!</v>
      </c>
      <c r="AA25" s="110" t="e">
        <f>ROUND(#REF!*E25,0)</f>
        <v>#REF!</v>
      </c>
      <c r="AB25" s="110" t="e">
        <f>ROUND(#REF!*F25,0)</f>
        <v>#REF!</v>
      </c>
      <c r="AC25" s="110" t="e">
        <f>ROUND(#REF!*G25,0)</f>
        <v>#REF!</v>
      </c>
      <c r="AD25" s="110" t="e">
        <f>ROUND(#REF!*H25,0)</f>
        <v>#REF!</v>
      </c>
      <c r="AE25" s="110" t="e">
        <f>ROUND(#REF!*I25,0)</f>
        <v>#REF!</v>
      </c>
      <c r="AF25" s="110" t="e">
        <f>ROUND(#REF!*J25,0)</f>
        <v>#REF!</v>
      </c>
      <c r="AG25" s="110" t="e">
        <f>ROUND(#REF!*K25,0)</f>
        <v>#REF!</v>
      </c>
      <c r="AH25" s="110" t="e">
        <f>SUM(X25:AG25)</f>
        <v>#REF!</v>
      </c>
      <c r="AI25" s="111" t="e">
        <f t="shared" si="12"/>
        <v>#REF!</v>
      </c>
      <c r="AJ25" s="144" t="e">
        <f>ROUND(AI25/#REF!*100,1)</f>
        <v>#REF!</v>
      </c>
    </row>
    <row r="26" spans="1:36" ht="30" customHeight="1" thickBot="1" x14ac:dyDescent="0.25">
      <c r="A26" s="40" t="s">
        <v>50</v>
      </c>
      <c r="B26" s="145">
        <v>224</v>
      </c>
      <c r="C26" s="146">
        <v>337</v>
      </c>
      <c r="D26" s="147">
        <v>820</v>
      </c>
      <c r="E26" s="147">
        <v>684</v>
      </c>
      <c r="F26" s="148">
        <v>537</v>
      </c>
      <c r="G26" s="149">
        <v>197</v>
      </c>
      <c r="H26" s="149">
        <v>71</v>
      </c>
      <c r="I26" s="149">
        <v>23</v>
      </c>
      <c r="J26" s="147"/>
      <c r="K26" s="150"/>
      <c r="L26" s="151">
        <f>SUM(B26:K26)</f>
        <v>2893</v>
      </c>
      <c r="M26" s="152">
        <f>IF(ROUND(B26/L26*100,3)&gt;0,ROUND(B26/L26*100,3)," ")</f>
        <v>7.7430000000000003</v>
      </c>
      <c r="N26" s="153">
        <f>IF(ROUND(C26/L26*100,3)&gt;0,ROUND(C26/L26*100,3)," ")</f>
        <v>11.648999999999999</v>
      </c>
      <c r="O26" s="153">
        <f>IF(ROUND(D26/L26*100,3)&gt;0,ROUND(D26/L26*100,3)," ")</f>
        <v>28.344000000000001</v>
      </c>
      <c r="P26" s="154">
        <f>IF(ROUND(E26/L26*100,3)&gt;0,ROUND(E26/L26*100,3)," ")</f>
        <v>23.643000000000001</v>
      </c>
      <c r="Q26" s="153">
        <f>IF(ROUND(F26/L26*100,3)&gt;0,ROUND(F26/L26*100,3)," ")</f>
        <v>18.562000000000001</v>
      </c>
      <c r="R26" s="153">
        <f>IF(ROUND(G26/L26*100,3)&gt;0,ROUND(G26/L26*100,3)," ")</f>
        <v>6.81</v>
      </c>
      <c r="S26" s="153">
        <f>IF(ROUND(H26/L26*100,3)&gt;0,ROUND(H26/L26*100,3)," ")</f>
        <v>2.4540000000000002</v>
      </c>
      <c r="T26" s="153">
        <f>IF(ROUND(I26/L26*100,3)&gt;0,ROUND(I26/L26*100,3)," ")</f>
        <v>0.79500000000000004</v>
      </c>
      <c r="U26" s="153" t="str">
        <f>IF(ROUND(J26/L26*100,3)&gt;0,ROUND(J26/L26*100,3)," ")</f>
        <v xml:space="preserve"> </v>
      </c>
      <c r="V26" s="155" t="str">
        <f>IF(ROUND(K26/L26*100,3)&gt;0,ROUND(K26/L26*100,3)," ")</f>
        <v xml:space="preserve"> </v>
      </c>
      <c r="X26" s="110" t="e">
        <f>ROUND(#REF!*B26,0)</f>
        <v>#REF!</v>
      </c>
      <c r="Y26" s="110" t="e">
        <f>ROUND(#REF!*C26,0)</f>
        <v>#REF!</v>
      </c>
      <c r="Z26" s="110" t="e">
        <f>ROUND(#REF!*D26,0)</f>
        <v>#REF!</v>
      </c>
      <c r="AA26" s="110" t="e">
        <f>ROUND(#REF!*E26,0)</f>
        <v>#REF!</v>
      </c>
      <c r="AB26" s="110" t="e">
        <f>ROUND(#REF!*F26,0)</f>
        <v>#REF!</v>
      </c>
      <c r="AC26" s="110" t="e">
        <f>ROUND(#REF!*G26,0)</f>
        <v>#REF!</v>
      </c>
      <c r="AD26" s="110" t="e">
        <f>ROUND(#REF!*H26,0)</f>
        <v>#REF!</v>
      </c>
      <c r="AE26" s="110" t="e">
        <f>ROUND(#REF!*I26,0)</f>
        <v>#REF!</v>
      </c>
      <c r="AF26" s="110" t="e">
        <f>ROUND(#REF!*J26,0)</f>
        <v>#REF!</v>
      </c>
      <c r="AG26" s="110" t="e">
        <f>ROUND(#REF!*K26,0)</f>
        <v>#REF!</v>
      </c>
      <c r="AH26" s="110" t="e">
        <f>SUM(X26:AG26)</f>
        <v>#REF!</v>
      </c>
      <c r="AI26" s="111" t="e">
        <f t="shared" si="12"/>
        <v>#REF!</v>
      </c>
      <c r="AJ26" s="144" t="e">
        <f>ROUND(AI26/#REF!*100,1)</f>
        <v>#REF!</v>
      </c>
    </row>
    <row r="27" spans="1:36" ht="14.25" customHeight="1" x14ac:dyDescent="0.2">
      <c r="A27" s="156"/>
    </row>
    <row r="28" spans="1:36" ht="40.5" customHeight="1" x14ac:dyDescent="0.2">
      <c r="A28" s="157"/>
    </row>
    <row r="29" spans="1:36" ht="19.5" customHeight="1" x14ac:dyDescent="0.2">
      <c r="A29" s="158"/>
    </row>
    <row r="30" spans="1:36" ht="19.5" customHeight="1" x14ac:dyDescent="0.2">
      <c r="A30" s="158"/>
    </row>
    <row r="31" spans="1:36" ht="19.5" customHeight="1" x14ac:dyDescent="0.2"/>
    <row r="32" spans="1:36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</sheetData>
  <mergeCells count="8">
    <mergeCell ref="AJ4:AJ5"/>
    <mergeCell ref="A4:A5"/>
    <mergeCell ref="B4:L4"/>
    <mergeCell ref="A1:I1"/>
    <mergeCell ref="M4:V4"/>
    <mergeCell ref="X4:AH4"/>
    <mergeCell ref="I2:J2"/>
    <mergeCell ref="L2:M2"/>
  </mergeCells>
  <phoneticPr fontId="19"/>
  <printOptions horizontalCentered="1"/>
  <pageMargins left="0.25" right="0.25" top="0.75" bottom="0.75" header="0.3" footer="0.3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イ級別最高号給</vt:lpstr>
      <vt:lpstr>ロ級別職員構成 </vt:lpstr>
      <vt:lpstr>イ級別最高号給!Print_Area</vt:lpstr>
      <vt:lpstr>'ロ級別職員構成 '!Print_Area</vt:lpstr>
      <vt:lpstr>イ級別最高号給!Print_Titles</vt:lpstr>
      <vt:lpstr>'ロ級別職員構成 '!Print_Titles</vt:lpstr>
    </vt:vector>
  </TitlesOfParts>
  <Company>千葉県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剛(907341)</dc:creator>
  <cp:lastModifiedBy>総務省</cp:lastModifiedBy>
  <cp:lastPrinted>2015-12-20T09:02:08Z</cp:lastPrinted>
  <dcterms:created xsi:type="dcterms:W3CDTF">2009-10-02T05:41:47Z</dcterms:created>
  <dcterms:modified xsi:type="dcterms:W3CDTF">2016-12-22T07:39:48Z</dcterms:modified>
</cp:coreProperties>
</file>