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1096" windowHeight="10104"/>
  </bookViews>
  <sheets>
    <sheet name="1" sheetId="1" r:id="rId1"/>
  </sheets>
  <externalReferences>
    <externalReference r:id="rId2"/>
  </externalReferences>
  <definedNames>
    <definedName name="_xlnm.Print_Area" localSheetId="0">'1'!$A$1:$L$55</definedName>
  </definedNames>
  <calcPr calcId="145621" calcMode="manual"/>
</workbook>
</file>

<file path=xl/calcChain.xml><?xml version="1.0" encoding="utf-8"?>
<calcChain xmlns="http://schemas.openxmlformats.org/spreadsheetml/2006/main">
  <c r="H15" i="1" l="1"/>
  <c r="J15" i="1" s="1"/>
  <c r="F16" i="1"/>
  <c r="H18" i="1"/>
  <c r="J18" i="1" s="1"/>
  <c r="H20" i="1"/>
  <c r="F21" i="1"/>
  <c r="H21" i="1"/>
  <c r="J21" i="1" s="1"/>
  <c r="F22" i="1"/>
  <c r="H23" i="1"/>
  <c r="H32" i="1" s="1"/>
  <c r="H24" i="1"/>
  <c r="J24" i="1" s="1"/>
  <c r="H27" i="1"/>
  <c r="J27" i="1"/>
  <c r="F28" i="1"/>
  <c r="H30" i="1"/>
  <c r="J30" i="1"/>
  <c r="F32" i="1"/>
  <c r="F33" i="1"/>
  <c r="H33" i="1"/>
  <c r="J33" i="1" s="1"/>
</calcChain>
</file>

<file path=xl/sharedStrings.xml><?xml version="1.0" encoding="utf-8"?>
<sst xmlns="http://schemas.openxmlformats.org/spreadsheetml/2006/main" count="31" uniqueCount="28">
  <si>
    <t>　なお、平成２５年における任期満了団体の全団体に対する比率は２３.１％であった。</t>
    <rPh sb="4" eb="6">
      <t>ヘイセイ</t>
    </rPh>
    <rPh sb="8" eb="9">
      <t>ネン</t>
    </rPh>
    <rPh sb="13" eb="15">
      <t>ニンキ</t>
    </rPh>
    <rPh sb="15" eb="17">
      <t>マンリョウ</t>
    </rPh>
    <rPh sb="17" eb="19">
      <t>ダンタイ</t>
    </rPh>
    <rPh sb="20" eb="21">
      <t>ゼン</t>
    </rPh>
    <rPh sb="21" eb="25">
      <t>ダンタイニタイ</t>
    </rPh>
    <rPh sb="27" eb="29">
      <t>ヒリツ</t>
    </rPh>
    <phoneticPr fontId="4"/>
  </si>
  <si>
    <t>会議員で１団体増となっている。</t>
    <phoneticPr fontId="4"/>
  </si>
  <si>
    <t>その内訳は、市区長で２団体減、市区議会議員で１団体増、町村長で１団体増、町村議</t>
    <rPh sb="6" eb="7">
      <t>トシ</t>
    </rPh>
    <rPh sb="7" eb="9">
      <t>クチョウ</t>
    </rPh>
    <rPh sb="11" eb="13">
      <t>ダンタイ</t>
    </rPh>
    <rPh sb="13" eb="14">
      <t>ゲン</t>
    </rPh>
    <rPh sb="15" eb="17">
      <t>シク</t>
    </rPh>
    <rPh sb="17" eb="19">
      <t>ギカイ</t>
    </rPh>
    <rPh sb="19" eb="21">
      <t>ギイン</t>
    </rPh>
    <rPh sb="23" eb="25">
      <t>ダンタイ</t>
    </rPh>
    <rPh sb="25" eb="26">
      <t>ゾウ</t>
    </rPh>
    <phoneticPr fontId="4"/>
  </si>
  <si>
    <t>　任期満了団体数を４年前の平成２５年のものと比較すると、全体で１団体増となり、</t>
    <rPh sb="1" eb="3">
      <t>ニンキ</t>
    </rPh>
    <rPh sb="3" eb="5">
      <t>マンリョウ</t>
    </rPh>
    <rPh sb="5" eb="7">
      <t>ダンタイ</t>
    </rPh>
    <rPh sb="7" eb="8">
      <t>カズ</t>
    </rPh>
    <rPh sb="10" eb="12">
      <t>４ネンマエ</t>
    </rPh>
    <rPh sb="13" eb="15">
      <t>ヘイセイ</t>
    </rPh>
    <rPh sb="17" eb="18">
      <t>ネン</t>
    </rPh>
    <rPh sb="22" eb="24">
      <t>ヒカク</t>
    </rPh>
    <rPh sb="28" eb="30">
      <t>ゼンタイ</t>
    </rPh>
    <rPh sb="32" eb="34">
      <t>ダンタイ</t>
    </rPh>
    <rPh sb="34" eb="35">
      <t>ゾウ</t>
    </rPh>
    <phoneticPr fontId="4"/>
  </si>
  <si>
    <t>２</t>
    <phoneticPr fontId="4"/>
  </si>
  <si>
    <t>（２）  区とは東京都特別区のことを指し、市区欄に(  )で内書きした。</t>
    <rPh sb="5" eb="6">
      <t>ク</t>
    </rPh>
    <rPh sb="18" eb="19">
      <t>サ</t>
    </rPh>
    <phoneticPr fontId="4"/>
  </si>
  <si>
    <t>１，７８８（団体数）×２</t>
    <rPh sb="6" eb="9">
      <t>ダンタイスウ</t>
    </rPh>
    <phoneticPr fontId="4"/>
  </si>
  <si>
    <t>　　×１００（％）</t>
    <phoneticPr fontId="4"/>
  </si>
  <si>
    <t>８２７</t>
    <phoneticPr fontId="4"/>
  </si>
  <si>
    <t>（１）  ＊印の２３．１％の算式</t>
    <phoneticPr fontId="4"/>
  </si>
  <si>
    <t>注</t>
    <rPh sb="0" eb="1">
      <t>チュウ</t>
    </rPh>
    <phoneticPr fontId="4"/>
  </si>
  <si>
    <t xml:space="preserve"> ＊</t>
    <phoneticPr fontId="4"/>
  </si>
  <si>
    <t>計</t>
    <rPh sb="0" eb="1">
      <t>ケイ</t>
    </rPh>
    <phoneticPr fontId="4"/>
  </si>
  <si>
    <t>議会議員</t>
    <rPh sb="0" eb="2">
      <t>ギカイ</t>
    </rPh>
    <rPh sb="2" eb="4">
      <t>ギイン</t>
    </rPh>
    <phoneticPr fontId="4"/>
  </si>
  <si>
    <t>長</t>
    <rPh sb="0" eb="1">
      <t>チョウ</t>
    </rPh>
    <phoneticPr fontId="4"/>
  </si>
  <si>
    <t>町村</t>
    <rPh sb="0" eb="2">
      <t>チョウソン</t>
    </rPh>
    <phoneticPr fontId="4"/>
  </si>
  <si>
    <t>市区</t>
    <rPh sb="0" eb="2">
      <t>シク</t>
    </rPh>
    <phoneticPr fontId="4"/>
  </si>
  <si>
    <t>知　　事</t>
    <rPh sb="0" eb="4">
      <t>チジ</t>
    </rPh>
    <phoneticPr fontId="4"/>
  </si>
  <si>
    <t>都道府県</t>
    <rPh sb="0" eb="4">
      <t>トドウフケン</t>
    </rPh>
    <phoneticPr fontId="4"/>
  </si>
  <si>
    <t>（Ｂ）/（Ａ）×１００（％）</t>
    <phoneticPr fontId="4"/>
  </si>
  <si>
    <t>任期満了団体数（Ｂ）</t>
    <rPh sb="0" eb="2">
      <t>ニンキ</t>
    </rPh>
    <rPh sb="2" eb="4">
      <t>マンリョウ</t>
    </rPh>
    <rPh sb="4" eb="7">
      <t>ダンタイスウ</t>
    </rPh>
    <phoneticPr fontId="4"/>
  </si>
  <si>
    <t>団体数（Ａ)</t>
    <rPh sb="0" eb="3">
      <t>ダンタイスウ</t>
    </rPh>
    <phoneticPr fontId="4"/>
  </si>
  <si>
    <t>区      分</t>
    <rPh sb="0" eb="8">
      <t>クブン</t>
    </rPh>
    <phoneticPr fontId="4"/>
  </si>
  <si>
    <t>全団体に対する比率は２３．１％となっている。</t>
    <phoneticPr fontId="4"/>
  </si>
  <si>
    <t>１   平成２９年中における任期満了団体数(平成２８年１１月１日現在)は次表のとおりで、</t>
    <phoneticPr fontId="4"/>
  </si>
  <si>
    <t xml:space="preserve">及び長の任期満了に関する調    　　　　      </t>
    <phoneticPr fontId="4"/>
  </si>
  <si>
    <t>平成２９年中における地方公共団体の議会の議員</t>
    <rPh sb="5" eb="6">
      <t>チュウ</t>
    </rPh>
    <rPh sb="10" eb="12">
      <t>チホウ</t>
    </rPh>
    <rPh sb="12" eb="14">
      <t>コウキョウ</t>
    </rPh>
    <rPh sb="14" eb="16">
      <t>ダンタイ</t>
    </rPh>
    <rPh sb="17" eb="19">
      <t>ギカイ</t>
    </rPh>
    <rPh sb="20" eb="22">
      <t>ギイン</t>
    </rPh>
    <phoneticPr fontId="4"/>
  </si>
  <si>
    <t>平成２９年１月１日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</si>
</sst>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\(0\)"/>
    <numFmt numFmtId="178" formatCode="0.0_);\(0.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92">
    <xf numFmtId="0" fontId="0" fillId="0" borderId="0" xfId="0"/>
    <xf numFmtId="0" fontId="3" fillId="0" borderId="0" xfId="0" applyFont="1"/>
    <xf numFmtId="0" fontId="0" fillId="0" borderId="0" xfId="0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49" fontId="3" fillId="0" borderId="0" xfId="0" applyNumberFormat="1" applyFont="1" applyAlignment="1"/>
    <xf numFmtId="0" fontId="7" fillId="0" borderId="0" xfId="0" applyFont="1"/>
    <xf numFmtId="0" fontId="7" fillId="0" borderId="1" xfId="0" applyFont="1" applyBorder="1"/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176" fontId="10" fillId="0" borderId="0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38" fontId="10" fillId="0" borderId="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49" fontId="10" fillId="0" borderId="7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177" fontId="10" fillId="0" borderId="7" xfId="0" quotePrefix="1" applyNumberFormat="1" applyFont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177" fontId="10" fillId="0" borderId="8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38" fontId="10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76" fontId="10" fillId="0" borderId="8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78" fontId="10" fillId="0" borderId="7" xfId="0" applyNumberFormat="1" applyFont="1" applyBorder="1" applyAlignment="1">
      <alignment horizontal="right" vertical="center"/>
    </xf>
    <xf numFmtId="177" fontId="10" fillId="0" borderId="5" xfId="0" quotePrefix="1" applyNumberFormat="1" applyFont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176" fontId="10" fillId="0" borderId="0" xfId="0" applyNumberFormat="1" applyFont="1" applyBorder="1" applyAlignment="1">
      <alignment horizontal="right" vertical="center"/>
    </xf>
    <xf numFmtId="38" fontId="10" fillId="0" borderId="5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9" fillId="0" borderId="0" xfId="0" applyFont="1"/>
    <xf numFmtId="0" fontId="13" fillId="0" borderId="0" xfId="0" applyFont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49" fontId="3" fillId="0" borderId="0" xfId="0" applyNumberFormat="1" applyFont="1" applyAlignment="1">
      <alignment horizontal="distributed"/>
    </xf>
    <xf numFmtId="0" fontId="3" fillId="0" borderId="0" xfId="0" applyFont="1" applyAlignment="1">
      <alignment horizontal="distributed"/>
    </xf>
    <xf numFmtId="38" fontId="10" fillId="0" borderId="5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58" fontId="11" fillId="0" borderId="0" xfId="0" quotePrefix="1" applyNumberFormat="1" applyFont="1" applyFill="1" applyAlignment="1">
      <alignment horizontal="right"/>
    </xf>
    <xf numFmtId="58" fontId="11" fillId="0" borderId="0" xfId="0" applyNumberFormat="1" applyFont="1" applyFill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7" fillId="0" borderId="0" xfId="1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49" fontId="7" fillId="0" borderId="0" xfId="0" applyNumberFormat="1" applyFont="1" applyAlignment="1">
      <alignment horizontal="center"/>
    </xf>
    <xf numFmtId="49" fontId="7" fillId="0" borderId="0" xfId="0" quotePrefix="1" applyNumberFormat="1" applyFont="1" applyAlignment="1">
      <alignment horizontal="center"/>
    </xf>
    <xf numFmtId="0" fontId="9" fillId="0" borderId="1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213360</xdr:colOff>
      <xdr:row>49</xdr:row>
      <xdr:rowOff>7620</xdr:rowOff>
    </xdr:from>
    <xdr:to>
      <xdr:col>11</xdr:col>
      <xdr:colOff>241935</xdr:colOff>
      <xdr:row>54</xdr:row>
      <xdr:rowOff>144781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5151120" y="8221980"/>
          <a:ext cx="1880235" cy="97536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担当　自治行政局選挙部管理課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　　　　　　滝川、弘中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代表　</a:t>
          </a: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03-5253-5111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ja-JP" altLang="ja-JP" sz="10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内線</a:t>
          </a:r>
          <a:r>
            <a:rPr lang="en-US" altLang="ja-JP" sz="1000" b="0" i="0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23167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直通　</a:t>
          </a: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03-5253-5573</a:t>
          </a:r>
        </a:p>
        <a:p>
          <a:pPr algn="l" rtl="0">
            <a:defRPr sz="1000"/>
          </a:pPr>
          <a:r>
            <a:rPr lang="ja-JP" altLang="en-US" sz="1000" b="0" i="0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FAX  03-5253-5575</a:t>
          </a:r>
        </a:p>
      </xdr:txBody>
    </xdr:sp>
    <xdr:clientData/>
  </xdr:twoCellAnchor>
  <xdr:twoCellAnchor>
    <xdr:from>
      <xdr:col>0</xdr:col>
      <xdr:colOff>0</xdr:colOff>
      <xdr:row>1</xdr:row>
      <xdr:rowOff>182880</xdr:rowOff>
    </xdr:from>
    <xdr:to>
      <xdr:col>11</xdr:col>
      <xdr:colOff>243840</xdr:colOff>
      <xdr:row>3</xdr:row>
      <xdr:rowOff>198120</xdr:rowOff>
    </xdr:to>
    <xdr:pic>
      <xdr:nvPicPr>
        <xdr:cNvPr id="3" name="図 2" descr="報道資料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280"/>
          <a:ext cx="70332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24179;&#25104;20&#24180;&#24230;&#20197;&#38477;/02&#12288;&#20418;&#21336;&#20301;/03&#12288;&#36984;&#25369;&#31649;&#29702;&#31532;&#20108;&#20418;/02&#12288;&#36984;&#25369;&#20107;&#21209;&#31561;&#22577;&#21578;&#20363;/05%20&#20219;&#26399;&#28288;&#20102;&#26085;&#35519;/29&#24180;&#20013;&#20219;&#26399;&#28288;&#20102;/03HP&#25522;&#36617;/&#12304;&#21407;&#26412;&#12305;H29&#24180;&#20219;&#26399;&#28288;&#20102;&#355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"/>
      <sheetName val="③"/>
      <sheetName val="④市区長"/>
      <sheetName val="⑤市区議"/>
      <sheetName val="⑥町村長"/>
      <sheetName val="⑦町村議"/>
      <sheetName val="⑧市区町村計"/>
      <sheetName val="(1)市区長"/>
      <sheetName val="(2)市区議"/>
      <sheetName val="(3)町村長"/>
      <sheetName val="(4)町村議"/>
    </sheetNames>
    <sheetDataSet>
      <sheetData sheetId="0">
        <row r="9">
          <cell r="E9">
            <v>9</v>
          </cell>
        </row>
        <row r="10">
          <cell r="D10">
            <v>47</v>
          </cell>
        </row>
        <row r="12">
          <cell r="E12">
            <v>1</v>
          </cell>
        </row>
        <row r="14">
          <cell r="E14">
            <v>2</v>
          </cell>
        </row>
        <row r="15">
          <cell r="E15">
            <v>243</v>
          </cell>
        </row>
        <row r="16">
          <cell r="D16">
            <v>23</v>
          </cell>
        </row>
        <row r="17">
          <cell r="D17">
            <v>814</v>
          </cell>
          <cell r="E17">
            <v>1</v>
          </cell>
        </row>
        <row r="18">
          <cell r="E18">
            <v>161</v>
          </cell>
        </row>
        <row r="21">
          <cell r="E21">
            <v>248</v>
          </cell>
        </row>
        <row r="22">
          <cell r="D22">
            <v>927</v>
          </cell>
        </row>
        <row r="24">
          <cell r="E24">
            <v>165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7"/>
  <sheetViews>
    <sheetView showZeros="0" tabSelected="1" view="pageBreakPreview" zoomScaleNormal="75" workbookViewId="0">
      <selection activeCell="C43" sqref="C43"/>
    </sheetView>
  </sheetViews>
  <sheetFormatPr defaultColWidth="9" defaultRowHeight="13.2"/>
  <cols>
    <col min="1" max="1" width="2.88671875" style="1" customWidth="1"/>
    <col min="2" max="2" width="2.21875" style="1" customWidth="1"/>
    <col min="3" max="3" width="9" style="1"/>
    <col min="4" max="4" width="1.6640625" style="1" customWidth="1"/>
    <col min="5" max="5" width="13" style="1" customWidth="1"/>
    <col min="6" max="6" width="11.77734375" style="1" customWidth="1"/>
    <col min="7" max="7" width="4.109375" style="1" customWidth="1"/>
    <col min="8" max="8" width="13.88671875" style="1" customWidth="1"/>
    <col min="9" max="9" width="6.6640625" style="1" customWidth="1"/>
    <col min="10" max="10" width="15.6640625" style="1" customWidth="1"/>
    <col min="11" max="11" width="7.6640625" style="1" customWidth="1"/>
    <col min="12" max="12" width="3.88671875" style="1" customWidth="1"/>
    <col min="13" max="16384" width="9" style="1"/>
  </cols>
  <sheetData>
    <row r="1" spans="1:12">
      <c r="A1" s="56"/>
      <c r="J1" s="63"/>
      <c r="K1" s="63"/>
    </row>
    <row r="2" spans="1:12" ht="15.6" customHeight="1">
      <c r="J2" s="64"/>
      <c r="K2" s="64"/>
    </row>
    <row r="3" spans="1:12" ht="58.5" customHeight="1"/>
    <row r="4" spans="1:12" ht="12.6" customHeight="1">
      <c r="J4" s="67"/>
      <c r="K4" s="68"/>
      <c r="L4" s="68"/>
    </row>
    <row r="5" spans="1:12" ht="16.5" customHeight="1">
      <c r="J5" s="67" t="s">
        <v>27</v>
      </c>
      <c r="K5" s="67"/>
      <c r="L5" s="67"/>
    </row>
    <row r="6" spans="1:12" ht="23.4" customHeight="1"/>
    <row r="7" spans="1:12" s="55" customFormat="1" ht="21.75" customHeight="1">
      <c r="B7" s="90" t="s">
        <v>26</v>
      </c>
      <c r="C7" s="90"/>
      <c r="D7" s="90"/>
      <c r="E7" s="90"/>
      <c r="F7" s="90"/>
      <c r="G7" s="90"/>
      <c r="H7" s="90"/>
      <c r="I7" s="90"/>
      <c r="J7" s="90"/>
      <c r="K7" s="90"/>
    </row>
    <row r="8" spans="1:12" s="55" customFormat="1" ht="21.75" customHeight="1">
      <c r="B8" s="91" t="s">
        <v>25</v>
      </c>
      <c r="C8" s="91"/>
      <c r="D8" s="91"/>
      <c r="E8" s="91"/>
      <c r="F8" s="91"/>
      <c r="G8" s="91"/>
      <c r="H8" s="91"/>
      <c r="I8" s="91"/>
      <c r="J8" s="91"/>
      <c r="K8" s="91"/>
    </row>
    <row r="9" spans="1:12" ht="16.5" customHeight="1"/>
    <row r="10" spans="1:12">
      <c r="A10" s="1" t="s">
        <v>24</v>
      </c>
    </row>
    <row r="11" spans="1:12">
      <c r="B11" s="1" t="s">
        <v>23</v>
      </c>
    </row>
    <row r="12" spans="1:12" ht="13.2" customHeight="1"/>
    <row r="13" spans="1:12" s="54" customFormat="1" ht="30" customHeight="1">
      <c r="B13" s="69" t="s">
        <v>22</v>
      </c>
      <c r="C13" s="70"/>
      <c r="D13" s="70"/>
      <c r="E13" s="71"/>
      <c r="F13" s="70" t="s">
        <v>21</v>
      </c>
      <c r="G13" s="71"/>
      <c r="H13" s="69" t="s">
        <v>20</v>
      </c>
      <c r="I13" s="71"/>
      <c r="J13" s="88" t="s">
        <v>19</v>
      </c>
      <c r="K13" s="89"/>
    </row>
    <row r="14" spans="1:12" ht="15" customHeight="1">
      <c r="B14" s="43"/>
      <c r="C14" s="83" t="s">
        <v>18</v>
      </c>
      <c r="D14" s="42"/>
      <c r="E14" s="42"/>
      <c r="F14" s="53"/>
      <c r="G14" s="17"/>
      <c r="H14" s="53"/>
      <c r="I14" s="17"/>
      <c r="J14" s="52"/>
      <c r="K14" s="17"/>
    </row>
    <row r="15" spans="1:12" ht="15" customHeight="1">
      <c r="B15" s="36"/>
      <c r="C15" s="84"/>
      <c r="D15" s="35"/>
      <c r="E15" s="34" t="s">
        <v>17</v>
      </c>
      <c r="F15" s="51"/>
      <c r="G15" s="15"/>
      <c r="H15" s="32">
        <f>[1]②!E9</f>
        <v>9</v>
      </c>
      <c r="I15" s="13"/>
      <c r="J15" s="12">
        <f>H15/F16*100</f>
        <v>19.148936170212767</v>
      </c>
      <c r="K15" s="31"/>
    </row>
    <row r="16" spans="1:12" ht="15" customHeight="1">
      <c r="B16" s="36"/>
      <c r="C16" s="84"/>
      <c r="D16" s="35"/>
      <c r="E16" s="40"/>
      <c r="F16" s="65">
        <f>[1]②!D10</f>
        <v>47</v>
      </c>
      <c r="G16" s="15"/>
      <c r="H16" s="26"/>
      <c r="I16" s="25"/>
      <c r="J16" s="50"/>
      <c r="K16" s="23"/>
    </row>
    <row r="17" spans="2:11" ht="15" customHeight="1">
      <c r="B17" s="36"/>
      <c r="C17" s="84"/>
      <c r="D17" s="35"/>
      <c r="E17" s="39"/>
      <c r="F17" s="66"/>
      <c r="G17" s="15"/>
      <c r="H17" s="38"/>
      <c r="I17" s="19"/>
      <c r="J17" s="49"/>
      <c r="K17" s="17"/>
    </row>
    <row r="18" spans="2:11" ht="15" customHeight="1">
      <c r="B18" s="36"/>
      <c r="C18" s="84"/>
      <c r="D18" s="35"/>
      <c r="E18" s="34" t="s">
        <v>13</v>
      </c>
      <c r="F18" s="33"/>
      <c r="G18" s="15"/>
      <c r="H18" s="48">
        <f>[1]②!E12</f>
        <v>1</v>
      </c>
      <c r="I18" s="13"/>
      <c r="J18" s="47">
        <f>H18/F16*100</f>
        <v>2.1276595744680851</v>
      </c>
      <c r="K18" s="31"/>
    </row>
    <row r="19" spans="2:11" ht="15" customHeight="1">
      <c r="B19" s="30"/>
      <c r="C19" s="85"/>
      <c r="D19" s="29"/>
      <c r="E19" s="40"/>
      <c r="F19" s="28"/>
      <c r="G19" s="27"/>
      <c r="H19" s="26"/>
      <c r="I19" s="25"/>
      <c r="J19" s="24"/>
      <c r="K19" s="23"/>
    </row>
    <row r="20" spans="2:11" ht="15" customHeight="1">
      <c r="B20" s="43"/>
      <c r="C20" s="83" t="s">
        <v>16</v>
      </c>
      <c r="D20" s="46"/>
      <c r="E20" s="39"/>
      <c r="F20" s="41"/>
      <c r="G20" s="21"/>
      <c r="H20" s="20">
        <f>[1]②!E14</f>
        <v>2</v>
      </c>
      <c r="I20" s="19"/>
      <c r="J20" s="18"/>
      <c r="K20" s="17"/>
    </row>
    <row r="21" spans="2:11" ht="15" customHeight="1">
      <c r="B21" s="36"/>
      <c r="C21" s="84"/>
      <c r="D21" s="35"/>
      <c r="E21" s="34" t="s">
        <v>14</v>
      </c>
      <c r="F21" s="45">
        <f>[1]②!D16</f>
        <v>23</v>
      </c>
      <c r="G21" s="15"/>
      <c r="H21" s="32">
        <f>[1]②!E15</f>
        <v>243</v>
      </c>
      <c r="I21" s="13"/>
      <c r="J21" s="12">
        <f>H21/F22*100</f>
        <v>29.852579852579851</v>
      </c>
      <c r="K21" s="31"/>
    </row>
    <row r="22" spans="2:11" ht="15" customHeight="1">
      <c r="B22" s="36"/>
      <c r="C22" s="84"/>
      <c r="D22" s="35"/>
      <c r="E22" s="40"/>
      <c r="F22" s="65">
        <f>[1]②!D17</f>
        <v>814</v>
      </c>
      <c r="G22" s="15"/>
      <c r="H22" s="26"/>
      <c r="I22" s="25"/>
      <c r="J22" s="24"/>
      <c r="K22" s="23"/>
    </row>
    <row r="23" spans="2:11" ht="15" customHeight="1">
      <c r="B23" s="36"/>
      <c r="C23" s="84"/>
      <c r="D23" s="35"/>
      <c r="E23" s="39"/>
      <c r="F23" s="66"/>
      <c r="G23" s="15"/>
      <c r="H23" s="20">
        <f>[1]②!E17</f>
        <v>1</v>
      </c>
      <c r="I23" s="19"/>
      <c r="J23" s="44"/>
      <c r="K23" s="17"/>
    </row>
    <row r="24" spans="2:11" ht="15" customHeight="1">
      <c r="B24" s="36"/>
      <c r="C24" s="84"/>
      <c r="D24" s="35"/>
      <c r="E24" s="34" t="s">
        <v>13</v>
      </c>
      <c r="F24" s="33"/>
      <c r="G24" s="15"/>
      <c r="H24" s="32">
        <f>[1]②!E18</f>
        <v>161</v>
      </c>
      <c r="I24" s="13"/>
      <c r="J24" s="12">
        <f>H24/F22*100</f>
        <v>19.77886977886978</v>
      </c>
      <c r="K24" s="31"/>
    </row>
    <row r="25" spans="2:11" ht="15" customHeight="1">
      <c r="B25" s="30"/>
      <c r="C25" s="85"/>
      <c r="D25" s="29"/>
      <c r="E25" s="40"/>
      <c r="F25" s="28"/>
      <c r="G25" s="27"/>
      <c r="H25" s="26"/>
      <c r="I25" s="25"/>
      <c r="J25" s="24"/>
      <c r="K25" s="23"/>
    </row>
    <row r="26" spans="2:11" ht="15" customHeight="1">
      <c r="B26" s="43"/>
      <c r="C26" s="83" t="s">
        <v>15</v>
      </c>
      <c r="D26" s="42"/>
      <c r="E26" s="39"/>
      <c r="F26" s="41"/>
      <c r="G26" s="21"/>
      <c r="H26" s="38"/>
      <c r="I26" s="19"/>
      <c r="J26" s="37"/>
      <c r="K26" s="17"/>
    </row>
    <row r="27" spans="2:11" ht="15" customHeight="1">
      <c r="B27" s="36"/>
      <c r="C27" s="84"/>
      <c r="D27" s="35"/>
      <c r="E27" s="34" t="s">
        <v>14</v>
      </c>
      <c r="F27" s="33"/>
      <c r="G27" s="15"/>
      <c r="H27" s="32">
        <f>[1]②!E21</f>
        <v>248</v>
      </c>
      <c r="I27" s="13"/>
      <c r="J27" s="12">
        <f>H27/F28*100</f>
        <v>26.752966558791801</v>
      </c>
      <c r="K27" s="31"/>
    </row>
    <row r="28" spans="2:11" ht="15" customHeight="1">
      <c r="B28" s="36"/>
      <c r="C28" s="84"/>
      <c r="D28" s="35"/>
      <c r="E28" s="40"/>
      <c r="F28" s="65">
        <f>[1]②!D22</f>
        <v>927</v>
      </c>
      <c r="G28" s="15"/>
      <c r="H28" s="26"/>
      <c r="I28" s="25"/>
      <c r="J28" s="24"/>
      <c r="K28" s="23"/>
    </row>
    <row r="29" spans="2:11" ht="15" customHeight="1">
      <c r="B29" s="36"/>
      <c r="C29" s="84"/>
      <c r="D29" s="35"/>
      <c r="E29" s="39"/>
      <c r="F29" s="66"/>
      <c r="G29" s="15"/>
      <c r="H29" s="38"/>
      <c r="I29" s="19"/>
      <c r="J29" s="37"/>
      <c r="K29" s="17"/>
    </row>
    <row r="30" spans="2:11" ht="15" customHeight="1">
      <c r="B30" s="36"/>
      <c r="C30" s="84"/>
      <c r="D30" s="35"/>
      <c r="E30" s="34" t="s">
        <v>13</v>
      </c>
      <c r="F30" s="33"/>
      <c r="G30" s="15"/>
      <c r="H30" s="32">
        <f>[1]②!E24</f>
        <v>165</v>
      </c>
      <c r="I30" s="13"/>
      <c r="J30" s="12">
        <f>H30/F28*100</f>
        <v>17.79935275080906</v>
      </c>
      <c r="K30" s="31"/>
    </row>
    <row r="31" spans="2:11" ht="15" customHeight="1">
      <c r="B31" s="30"/>
      <c r="C31" s="85"/>
      <c r="D31" s="29"/>
      <c r="E31" s="29"/>
      <c r="F31" s="28"/>
      <c r="G31" s="27"/>
      <c r="H31" s="26"/>
      <c r="I31" s="25"/>
      <c r="J31" s="24"/>
      <c r="K31" s="23"/>
    </row>
    <row r="32" spans="2:11" ht="15" customHeight="1">
      <c r="B32" s="74" t="s">
        <v>12</v>
      </c>
      <c r="C32" s="75"/>
      <c r="D32" s="75"/>
      <c r="E32" s="76"/>
      <c r="F32" s="22">
        <f>F21</f>
        <v>23</v>
      </c>
      <c r="G32" s="21"/>
      <c r="H32" s="20">
        <f>H20+H23</f>
        <v>3</v>
      </c>
      <c r="I32" s="19"/>
      <c r="J32" s="18"/>
      <c r="K32" s="17"/>
    </row>
    <row r="33" spans="1:11" ht="15" customHeight="1">
      <c r="B33" s="77"/>
      <c r="C33" s="78"/>
      <c r="D33" s="78"/>
      <c r="E33" s="79"/>
      <c r="F33" s="16">
        <f>SUM(F16,F22,F28)</f>
        <v>1788</v>
      </c>
      <c r="G33" s="15"/>
      <c r="H33" s="14">
        <f>SUM(H15,H18,H21,H24,H27,H30)</f>
        <v>827</v>
      </c>
      <c r="I33" s="13"/>
      <c r="J33" s="12">
        <f>H33/(F33*2)*100</f>
        <v>23.126398210290827</v>
      </c>
      <c r="K33" s="11" t="s">
        <v>11</v>
      </c>
    </row>
    <row r="34" spans="1:11" ht="15" customHeight="1">
      <c r="B34" s="80"/>
      <c r="C34" s="81"/>
      <c r="D34" s="81"/>
      <c r="E34" s="82"/>
      <c r="F34" s="10"/>
      <c r="G34" s="9"/>
      <c r="H34" s="10"/>
      <c r="I34" s="9"/>
      <c r="J34" s="10"/>
      <c r="K34" s="9"/>
    </row>
    <row r="36" spans="1:11" s="7" customFormat="1" ht="16.5" customHeight="1">
      <c r="B36" s="7" t="s">
        <v>10</v>
      </c>
      <c r="C36" s="7" t="s">
        <v>9</v>
      </c>
    </row>
    <row r="37" spans="1:11" s="7" customFormat="1" ht="16.5" customHeight="1">
      <c r="E37" s="86" t="s">
        <v>8</v>
      </c>
      <c r="F37" s="87"/>
    </row>
    <row r="38" spans="1:11" s="7" customFormat="1" ht="6" customHeight="1">
      <c r="E38" s="8"/>
      <c r="F38" s="8"/>
      <c r="G38" s="73" t="s">
        <v>7</v>
      </c>
      <c r="H38" s="73"/>
    </row>
    <row r="39" spans="1:11" s="7" customFormat="1" ht="6.6" customHeight="1">
      <c r="G39" s="73"/>
      <c r="H39" s="73"/>
    </row>
    <row r="40" spans="1:11" s="7" customFormat="1" ht="16.2" customHeight="1">
      <c r="E40" s="72" t="s">
        <v>6</v>
      </c>
      <c r="F40" s="72"/>
    </row>
    <row r="41" spans="1:11" s="7" customFormat="1" ht="16.5" customHeight="1"/>
    <row r="42" spans="1:11" s="7" customFormat="1" ht="16.5" customHeight="1">
      <c r="C42" s="7" t="s">
        <v>5</v>
      </c>
    </row>
    <row r="43" spans="1:11" s="7" customFormat="1" ht="13.5" customHeight="1"/>
    <row r="44" spans="1:11">
      <c r="A44" s="6" t="s">
        <v>4</v>
      </c>
      <c r="B44" s="5" t="s">
        <v>3</v>
      </c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5"/>
      <c r="B45" s="5" t="s">
        <v>2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5"/>
      <c r="B46" s="5" t="s">
        <v>1</v>
      </c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5"/>
      <c r="B47" s="4" t="s">
        <v>0</v>
      </c>
      <c r="C47" s="3"/>
      <c r="D47" s="3"/>
      <c r="E47" s="3"/>
      <c r="F47" s="3"/>
      <c r="G47" s="3"/>
      <c r="H47" s="3"/>
      <c r="I47" s="3"/>
      <c r="J47" s="3"/>
      <c r="K47" s="2"/>
    </row>
    <row r="48" spans="1:11" ht="13.5" customHeight="1">
      <c r="A48" s="5"/>
      <c r="B48" s="4"/>
      <c r="C48" s="3"/>
      <c r="D48" s="3"/>
      <c r="E48" s="3"/>
      <c r="F48" s="3"/>
      <c r="G48" s="3"/>
      <c r="H48" s="3"/>
      <c r="I48" s="3"/>
      <c r="J48" s="3"/>
      <c r="K48" s="3"/>
    </row>
    <row r="49" spans="2:11" ht="13.5" customHeight="1">
      <c r="B49" s="3"/>
      <c r="C49" s="3"/>
      <c r="D49" s="3"/>
      <c r="E49" s="3"/>
      <c r="F49" s="3"/>
      <c r="G49" s="3"/>
      <c r="H49" s="3"/>
      <c r="I49" s="3"/>
      <c r="J49" s="3"/>
      <c r="K49" s="3"/>
    </row>
    <row r="51" spans="2:11">
      <c r="C51" s="2"/>
      <c r="D51" s="2"/>
      <c r="E51" s="2"/>
      <c r="F51" s="2"/>
      <c r="G51" s="2"/>
      <c r="H51" s="2"/>
      <c r="I51" s="2"/>
      <c r="J51" s="2"/>
      <c r="K51" s="2"/>
    </row>
    <row r="52" spans="2:11">
      <c r="B52" s="2"/>
      <c r="C52" s="2"/>
      <c r="D52" s="2"/>
      <c r="E52" s="2"/>
      <c r="F52" s="2"/>
      <c r="G52" s="2"/>
      <c r="H52" s="2"/>
      <c r="J52" s="57"/>
      <c r="K52" s="57"/>
    </row>
    <row r="53" spans="2:11">
      <c r="J53" s="57"/>
      <c r="K53" s="62"/>
    </row>
    <row r="54" spans="2:11">
      <c r="J54" s="58"/>
      <c r="K54" s="59"/>
    </row>
    <row r="55" spans="2:11">
      <c r="J55" s="60"/>
      <c r="K55" s="61"/>
    </row>
    <row r="56" spans="2:11">
      <c r="J56" s="58"/>
      <c r="K56" s="59"/>
    </row>
    <row r="57" spans="2:11">
      <c r="J57" s="58"/>
      <c r="K57" s="59"/>
    </row>
  </sheetData>
  <mergeCells count="26">
    <mergeCell ref="E40:F40"/>
    <mergeCell ref="G38:H39"/>
    <mergeCell ref="B32:E34"/>
    <mergeCell ref="F28:F29"/>
    <mergeCell ref="C20:C25"/>
    <mergeCell ref="C26:C31"/>
    <mergeCell ref="F22:F23"/>
    <mergeCell ref="E37:F37"/>
    <mergeCell ref="J1:K1"/>
    <mergeCell ref="J2:K2"/>
    <mergeCell ref="F16:F17"/>
    <mergeCell ref="J4:L4"/>
    <mergeCell ref="B13:E13"/>
    <mergeCell ref="F13:G13"/>
    <mergeCell ref="J5:L5"/>
    <mergeCell ref="H13:I13"/>
    <mergeCell ref="J13:K13"/>
    <mergeCell ref="B7:K7"/>
    <mergeCell ref="B8:K8"/>
    <mergeCell ref="C14:C19"/>
    <mergeCell ref="J52:K52"/>
    <mergeCell ref="J57:K57"/>
    <mergeCell ref="J54:K54"/>
    <mergeCell ref="J55:K55"/>
    <mergeCell ref="J56:K56"/>
    <mergeCell ref="J53:K53"/>
  </mergeCells>
  <phoneticPr fontId="4"/>
  <printOptions horizontalCentered="1"/>
  <pageMargins left="0.39370078740157483" right="0.39370078740157483" top="0.39370078740157483" bottom="0.39370078740157483" header="0.51181102362204722" footer="0.27559055118110237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2017-01-05T01:27:54Z</dcterms:created>
  <dcterms:modified xsi:type="dcterms:W3CDTF">2017-01-05T08:36:19Z</dcterms:modified>
</cp:coreProperties>
</file>