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1096" windowHeight="10104"/>
  </bookViews>
  <sheets>
    <sheet name="2" sheetId="1" r:id="rId1"/>
  </sheets>
  <externalReferences>
    <externalReference r:id="rId2"/>
  </externalReferences>
  <definedNames>
    <definedName name="_xlnm.Print_Area" localSheetId="0">'2'!$A$1:$Q$32</definedName>
  </definedNames>
  <calcPr calcId="145621" calcMode="manual"/>
</workbook>
</file>

<file path=xl/calcChain.xml><?xml version="1.0" encoding="utf-8"?>
<calcChain xmlns="http://schemas.openxmlformats.org/spreadsheetml/2006/main">
  <c r="E9" i="1" l="1"/>
  <c r="E12" i="1"/>
  <c r="E14" i="1"/>
  <c r="F15" i="1"/>
  <c r="E15" i="1" s="1"/>
  <c r="G15" i="1"/>
  <c r="H15" i="1"/>
  <c r="H27" i="1" s="1"/>
  <c r="H30" i="1" s="1"/>
  <c r="I15" i="1"/>
  <c r="J15" i="1"/>
  <c r="K15" i="1"/>
  <c r="L15" i="1"/>
  <c r="L27" i="1" s="1"/>
  <c r="L30" i="1" s="1"/>
  <c r="M15" i="1"/>
  <c r="N15" i="1"/>
  <c r="O15" i="1"/>
  <c r="P15" i="1"/>
  <c r="P27" i="1" s="1"/>
  <c r="P30" i="1" s="1"/>
  <c r="Q15" i="1"/>
  <c r="D16" i="1"/>
  <c r="E17" i="1"/>
  <c r="F18" i="1"/>
  <c r="G18" i="1"/>
  <c r="H18" i="1"/>
  <c r="I18" i="1"/>
  <c r="I27" i="1" s="1"/>
  <c r="I30" i="1" s="1"/>
  <c r="J18" i="1"/>
  <c r="K18" i="1"/>
  <c r="L18" i="1"/>
  <c r="M18" i="1"/>
  <c r="M27" i="1" s="1"/>
  <c r="M30" i="1" s="1"/>
  <c r="N18" i="1"/>
  <c r="O18" i="1"/>
  <c r="P18" i="1"/>
  <c r="Q18" i="1"/>
  <c r="Q27" i="1" s="1"/>
  <c r="Q30" i="1" s="1"/>
  <c r="F21" i="1"/>
  <c r="E21" i="1" s="1"/>
  <c r="G21" i="1"/>
  <c r="H21" i="1"/>
  <c r="I21" i="1"/>
  <c r="J21" i="1"/>
  <c r="K21" i="1"/>
  <c r="L21" i="1"/>
  <c r="M21" i="1"/>
  <c r="N21" i="1"/>
  <c r="O21" i="1"/>
  <c r="P21" i="1"/>
  <c r="Q21" i="1"/>
  <c r="F24" i="1"/>
  <c r="G24" i="1"/>
  <c r="E24" i="1" s="1"/>
  <c r="H24" i="1"/>
  <c r="I24" i="1"/>
  <c r="J24" i="1"/>
  <c r="K24" i="1"/>
  <c r="L24" i="1"/>
  <c r="M24" i="1"/>
  <c r="N24" i="1"/>
  <c r="O24" i="1"/>
  <c r="P24" i="1"/>
  <c r="Q24" i="1"/>
  <c r="D26" i="1"/>
  <c r="E26" i="1"/>
  <c r="D27" i="1"/>
  <c r="F27" i="1"/>
  <c r="G27" i="1"/>
  <c r="J27" i="1"/>
  <c r="K27" i="1"/>
  <c r="N27" i="1"/>
  <c r="O27" i="1"/>
  <c r="D29" i="1"/>
  <c r="E29" i="1"/>
  <c r="D30" i="1"/>
  <c r="F30" i="1"/>
  <c r="G30" i="1"/>
  <c r="J30" i="1"/>
  <c r="K30" i="1"/>
  <c r="N30" i="1"/>
  <c r="O30" i="1"/>
  <c r="E27" i="1" l="1"/>
  <c r="E30" i="1" s="1"/>
  <c r="E18" i="1"/>
</calcChain>
</file>

<file path=xl/sharedStrings.xml><?xml version="1.0" encoding="utf-8"?>
<sst xmlns="http://schemas.openxmlformats.org/spreadsheetml/2006/main" count="49" uniqueCount="29">
  <si>
    <t>※東京都特別区は、市区欄に(  )で内書きした。</t>
    <phoneticPr fontId="5"/>
  </si>
  <si>
    <t>合      計</t>
  </si>
  <si>
    <t>小    計</t>
  </si>
  <si>
    <t>議会議員</t>
  </si>
  <si>
    <t>長</t>
  </si>
  <si>
    <t>町　　村</t>
    <rPh sb="3" eb="4">
      <t>ソン</t>
    </rPh>
    <phoneticPr fontId="5"/>
  </si>
  <si>
    <t>市　　区　　町　　村</t>
    <rPh sb="3" eb="4">
      <t>ク</t>
    </rPh>
    <rPh sb="6" eb="10">
      <t>チョウソン</t>
    </rPh>
    <phoneticPr fontId="5"/>
  </si>
  <si>
    <t>市　　区</t>
    <rPh sb="3" eb="4">
      <t>ク</t>
    </rPh>
    <phoneticPr fontId="5"/>
  </si>
  <si>
    <t>-</t>
    <phoneticPr fontId="5"/>
  </si>
  <si>
    <t>知    事</t>
  </si>
  <si>
    <t>都道府県</t>
    <phoneticPr fontId="5"/>
  </si>
  <si>
    <t>12 月</t>
  </si>
  <si>
    <t>11 月</t>
  </si>
  <si>
    <t>10 月</t>
  </si>
  <si>
    <t>９ 月</t>
  </si>
  <si>
    <t>８ 月</t>
  </si>
  <si>
    <t>７ 月</t>
  </si>
  <si>
    <t>６ 月</t>
  </si>
  <si>
    <t>５ 月</t>
  </si>
  <si>
    <t>４ 月</t>
  </si>
  <si>
    <t>３ 月</t>
  </si>
  <si>
    <t>２ 月</t>
  </si>
  <si>
    <t>１ 月</t>
  </si>
  <si>
    <t>団 体 数</t>
  </si>
  <si>
    <t>選挙の種類</t>
  </si>
  <si>
    <t>月別内訳</t>
  </si>
  <si>
    <t>任期満了
団体数</t>
    <rPh sb="5" eb="8">
      <t>ダンタイスウ</t>
    </rPh>
    <phoneticPr fontId="5"/>
  </si>
  <si>
    <t>（平成２８年１１月１日現在）</t>
    <phoneticPr fontId="5"/>
  </si>
  <si>
    <t>平成２９年中における地方公共団体の議会の議員及び長の任期満了に関する調（月別）</t>
    <rPh sb="36" eb="38">
      <t>ツキベツ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</si>
</sst>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_);\(#,##0\)"/>
  </numFmts>
  <fonts count="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2"/>
      <charset val="128"/>
      <scheme val="minor"/>
    </font>
    <font>
      <sz val="10"/>
      <name val="ＭＳ Ｐ明朝"/>
      <family val="1"/>
      <charset val="128"/>
    </font>
    <font>
      <sz val="12"/>
      <name val="ＭＳ 明朝"/>
      <family val="1"/>
      <charset val="128"/>
    </font>
    <font>
      <sz val="14"/>
      <name val="ＭＳ 明朝"/>
      <family val="1"/>
      <charset val="128"/>
    </font>
  </fonts>
  <fills count="2">
    <fill>
      <patternFill patternType="none"/>
    </fill>
    <fill>
      <patternFill patternType="gray125"/>
    </fill>
  </fills>
  <borders count="29">
    <border>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cellStyleXfs>
  <cellXfs count="92">
    <xf numFmtId="0" fontId="0" fillId="0" borderId="0" xfId="0">
      <alignment vertical="center"/>
    </xf>
    <xf numFmtId="38" fontId="3" fillId="0" borderId="0" xfId="1" applyFont="1"/>
    <xf numFmtId="38" fontId="3" fillId="0" borderId="0" xfId="1" applyFont="1" applyAlignment="1">
      <alignment horizontal="center"/>
    </xf>
    <xf numFmtId="38" fontId="3" fillId="0" borderId="0" xfId="1" applyFont="1" applyBorder="1"/>
    <xf numFmtId="38" fontId="3" fillId="0" borderId="0" xfId="1" applyFont="1" applyAlignment="1">
      <alignment vertical="center"/>
    </xf>
    <xf numFmtId="38" fontId="3" fillId="0" borderId="0" xfId="1" applyFont="1" applyAlignment="1">
      <alignment horizontal="center"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horizontal="center"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0" xfId="1" applyFont="1" applyAlignment="1">
      <alignment horizontal="right"/>
    </xf>
    <xf numFmtId="176" fontId="3" fillId="0" borderId="7"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12" xfId="1" applyNumberFormat="1" applyFont="1" applyFill="1" applyBorder="1" applyAlignment="1">
      <alignment horizontal="right" vertical="center"/>
    </xf>
    <xf numFmtId="176" fontId="3" fillId="0" borderId="13" xfId="1" applyNumberFormat="1" applyFont="1" applyFill="1" applyBorder="1" applyAlignment="1">
      <alignment horizontal="right" vertical="center"/>
    </xf>
    <xf numFmtId="176" fontId="3" fillId="0" borderId="10" xfId="1" quotePrefix="1" applyNumberFormat="1" applyFont="1" applyFill="1" applyBorder="1" applyAlignment="1">
      <alignment horizontal="right" vertical="center"/>
    </xf>
    <xf numFmtId="176" fontId="3" fillId="0" borderId="10" xfId="1" applyNumberFormat="1" applyFont="1" applyFill="1" applyBorder="1" applyAlignment="1">
      <alignment horizontal="right" vertical="center"/>
    </xf>
    <xf numFmtId="38" fontId="3" fillId="0" borderId="0" xfId="1" applyFont="1" applyFill="1" applyBorder="1" applyAlignment="1">
      <alignment horizontal="right" vertical="center"/>
    </xf>
    <xf numFmtId="38" fontId="3" fillId="0" borderId="9" xfId="1" applyFont="1" applyFill="1" applyBorder="1" applyAlignment="1">
      <alignment horizontal="right" vertical="center"/>
    </xf>
    <xf numFmtId="176" fontId="3" fillId="0" borderId="14" xfId="1" applyNumberFormat="1" applyFont="1" applyFill="1" applyBorder="1" applyAlignment="1">
      <alignment horizontal="right" vertical="center"/>
    </xf>
    <xf numFmtId="176" fontId="3" fillId="0" borderId="15" xfId="1" applyNumberFormat="1" applyFont="1" applyFill="1" applyBorder="1" applyAlignment="1">
      <alignment vertical="center"/>
    </xf>
    <xf numFmtId="176" fontId="3" fillId="0" borderId="16" xfId="1" applyNumberFormat="1" applyFont="1" applyFill="1" applyBorder="1" applyAlignment="1">
      <alignment horizontal="right" vertical="center"/>
    </xf>
    <xf numFmtId="38" fontId="3" fillId="0" borderId="17" xfId="1" applyFont="1" applyFill="1" applyBorder="1" applyAlignment="1">
      <alignment horizontal="center" vertical="center"/>
    </xf>
    <xf numFmtId="38" fontId="3" fillId="0" borderId="18" xfId="1" applyFont="1" applyFill="1" applyBorder="1" applyAlignment="1">
      <alignment vertical="center"/>
    </xf>
    <xf numFmtId="38" fontId="3" fillId="0" borderId="13" xfId="1" applyFont="1" applyFill="1" applyBorder="1" applyAlignment="1">
      <alignment vertical="center"/>
    </xf>
    <xf numFmtId="38" fontId="3" fillId="0" borderId="6" xfId="1" applyFont="1" applyFill="1" applyBorder="1" applyAlignment="1">
      <alignment horizontal="center" vertical="center"/>
    </xf>
    <xf numFmtId="38" fontId="3" fillId="0" borderId="8" xfId="1" applyFont="1" applyFill="1" applyBorder="1" applyAlignment="1">
      <alignment horizontal="right" vertical="center"/>
    </xf>
    <xf numFmtId="38" fontId="3" fillId="0" borderId="9" xfId="1" applyFont="1" applyFill="1" applyBorder="1" applyAlignment="1">
      <alignment horizontal="center" vertical="center"/>
    </xf>
    <xf numFmtId="38" fontId="3" fillId="0" borderId="19" xfId="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2" xfId="1" applyFont="1" applyFill="1" applyBorder="1" applyAlignment="1">
      <alignment vertical="center"/>
    </xf>
    <xf numFmtId="38" fontId="3" fillId="0" borderId="23" xfId="1" applyFont="1" applyFill="1" applyBorder="1" applyAlignment="1">
      <alignment horizontal="center" vertical="center"/>
    </xf>
    <xf numFmtId="176" fontId="3" fillId="0" borderId="7" xfId="1" applyNumberFormat="1" applyFont="1" applyFill="1" applyBorder="1" applyAlignment="1">
      <alignment vertical="center"/>
    </xf>
    <xf numFmtId="176" fontId="3" fillId="0" borderId="8" xfId="1" applyNumberFormat="1" applyFont="1" applyFill="1" applyBorder="1" applyAlignment="1">
      <alignment vertical="center"/>
    </xf>
    <xf numFmtId="176" fontId="3" fillId="0" borderId="13" xfId="1" applyNumberFormat="1" applyFont="1" applyFill="1" applyBorder="1" applyAlignment="1">
      <alignment vertical="center"/>
    </xf>
    <xf numFmtId="176" fontId="3" fillId="0" borderId="10" xfId="1" applyNumberFormat="1" applyFont="1" applyFill="1" applyBorder="1" applyAlignment="1">
      <alignment vertical="center"/>
    </xf>
    <xf numFmtId="38" fontId="3" fillId="0" borderId="18" xfId="1" applyFont="1" applyFill="1" applyBorder="1" applyAlignment="1">
      <alignment horizontal="center" vertical="center"/>
    </xf>
    <xf numFmtId="38" fontId="3" fillId="0" borderId="13" xfId="1" applyFont="1" applyFill="1" applyBorder="1" applyAlignment="1">
      <alignment horizontal="right" vertical="center"/>
    </xf>
    <xf numFmtId="177" fontId="3" fillId="0" borderId="7" xfId="1" applyNumberFormat="1" applyFont="1" applyFill="1" applyBorder="1" applyAlignment="1">
      <alignment vertical="center"/>
    </xf>
    <xf numFmtId="177" fontId="3" fillId="0" borderId="8" xfId="1" applyNumberFormat="1" applyFont="1" applyFill="1" applyBorder="1" applyAlignment="1">
      <alignment vertical="center"/>
    </xf>
    <xf numFmtId="177" fontId="3" fillId="0" borderId="13" xfId="1" applyNumberFormat="1" applyFont="1" applyFill="1" applyBorder="1" applyAlignment="1">
      <alignment vertical="center"/>
    </xf>
    <xf numFmtId="38" fontId="3" fillId="0" borderId="7"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38" fontId="3" fillId="0" borderId="8" xfId="1" quotePrefix="1" applyFont="1" applyFill="1" applyBorder="1" applyAlignment="1">
      <alignment horizontal="right" vertical="center"/>
    </xf>
    <xf numFmtId="38" fontId="3" fillId="0" borderId="14" xfId="1" applyFont="1" applyFill="1" applyBorder="1" applyAlignment="1">
      <alignment vertical="center"/>
    </xf>
    <xf numFmtId="38" fontId="3" fillId="0" borderId="12" xfId="1" applyFont="1" applyFill="1" applyBorder="1" applyAlignment="1">
      <alignment vertical="center"/>
    </xf>
    <xf numFmtId="38" fontId="3" fillId="0" borderId="12" xfId="1" applyFont="1" applyFill="1" applyBorder="1" applyAlignment="1">
      <alignment horizontal="righ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26" xfId="1" applyFont="1" applyFill="1" applyBorder="1" applyAlignment="1">
      <alignment horizontal="center" vertical="center"/>
    </xf>
    <xf numFmtId="38" fontId="3" fillId="0" borderId="27" xfId="1" applyFont="1" applyFill="1" applyBorder="1" applyAlignment="1">
      <alignment horizontal="center" vertical="center"/>
    </xf>
    <xf numFmtId="38" fontId="3" fillId="0" borderId="28"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4"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vertical="center"/>
    </xf>
    <xf numFmtId="38" fontId="3" fillId="0" borderId="5" xfId="1" applyFont="1" applyFill="1" applyBorder="1" applyAlignment="1">
      <alignment horizontal="right" vertical="center"/>
    </xf>
    <xf numFmtId="38" fontId="3" fillId="0" borderId="0" xfId="1" applyFont="1" applyFill="1" applyAlignment="1">
      <alignment vertical="center"/>
    </xf>
    <xf numFmtId="38" fontId="6" fillId="0" borderId="0" xfId="1" applyFont="1" applyFill="1" applyAlignment="1">
      <alignment horizontal="left" vertical="center"/>
    </xf>
    <xf numFmtId="38" fontId="7" fillId="0" borderId="0" xfId="1" applyFont="1" applyFill="1" applyAlignment="1">
      <alignment horizontal="center" vertical="center"/>
    </xf>
    <xf numFmtId="38" fontId="3" fillId="0" borderId="10" xfId="1" applyFont="1" applyFill="1" applyBorder="1" applyAlignment="1">
      <alignment horizontal="right" vertical="center"/>
    </xf>
    <xf numFmtId="38" fontId="7" fillId="0" borderId="0" xfId="1" applyFont="1" applyFill="1" applyAlignment="1">
      <alignment horizontal="center" vertical="center"/>
    </xf>
    <xf numFmtId="38" fontId="3" fillId="0" borderId="16" xfId="1" applyFont="1" applyFill="1" applyBorder="1" applyAlignment="1">
      <alignment horizontal="distributed" vertical="center" wrapText="1"/>
    </xf>
    <xf numFmtId="38" fontId="3" fillId="0" borderId="10" xfId="1" applyFont="1" applyFill="1" applyBorder="1" applyAlignment="1">
      <alignment horizontal="distributed" vertical="center" wrapText="1"/>
    </xf>
    <xf numFmtId="38" fontId="3" fillId="0" borderId="4" xfId="1" applyFont="1" applyFill="1" applyBorder="1" applyAlignment="1">
      <alignment horizontal="distributed" vertical="center" wrapText="1"/>
    </xf>
    <xf numFmtId="0" fontId="3" fillId="0" borderId="18" xfId="1" applyNumberFormat="1" applyFont="1" applyFill="1" applyBorder="1" applyAlignment="1">
      <alignment horizontal="center" vertical="center" textRotation="255" justifyLastLine="1"/>
    </xf>
    <xf numFmtId="0" fontId="3" fillId="0" borderId="25" xfId="1" applyNumberFormat="1" applyFont="1" applyFill="1" applyBorder="1" applyAlignment="1">
      <alignment horizontal="center" vertical="center" textRotation="255" justifyLastLine="1"/>
    </xf>
    <xf numFmtId="0" fontId="3" fillId="0" borderId="9" xfId="1" applyNumberFormat="1" applyFont="1" applyFill="1" applyBorder="1" applyAlignment="1">
      <alignment horizontal="center" vertical="center" textRotation="255" justifyLastLine="1"/>
    </xf>
    <xf numFmtId="0" fontId="3" fillId="0" borderId="11" xfId="1" applyNumberFormat="1" applyFont="1" applyFill="1" applyBorder="1" applyAlignment="1">
      <alignment horizontal="center" vertical="center" textRotation="255" justifyLastLine="1"/>
    </xf>
    <xf numFmtId="0" fontId="3" fillId="0" borderId="6" xfId="1" applyNumberFormat="1" applyFont="1" applyFill="1" applyBorder="1" applyAlignment="1">
      <alignment horizontal="center" vertical="center" textRotation="255" justifyLastLine="1"/>
    </xf>
    <xf numFmtId="0" fontId="3" fillId="0" borderId="24" xfId="1" applyNumberFormat="1" applyFont="1" applyFill="1" applyBorder="1" applyAlignment="1">
      <alignment horizontal="center" vertical="center" textRotation="255" justifyLastLine="1"/>
    </xf>
    <xf numFmtId="38" fontId="3" fillId="0" borderId="17" xfId="1" applyFont="1" applyFill="1" applyBorder="1" applyAlignment="1">
      <alignment horizontal="distributed" vertical="center"/>
    </xf>
    <xf numFmtId="38" fontId="3" fillId="0" borderId="5" xfId="1" applyFont="1" applyFill="1" applyBorder="1" applyAlignment="1">
      <alignment horizontal="distributed" vertical="center"/>
    </xf>
    <xf numFmtId="38" fontId="3" fillId="0" borderId="9"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16" xfId="1" applyFont="1" applyFill="1" applyBorder="1" applyAlignment="1">
      <alignment horizontal="center" vertical="center" textRotation="255"/>
    </xf>
    <xf numFmtId="38" fontId="3" fillId="0" borderId="10" xfId="1" applyFont="1" applyFill="1" applyBorder="1" applyAlignment="1">
      <alignment horizontal="center" vertical="center" textRotation="255"/>
    </xf>
    <xf numFmtId="38" fontId="3" fillId="0" borderId="4" xfId="1" applyFont="1" applyFill="1" applyBorder="1" applyAlignment="1">
      <alignment horizontal="center" vertical="center" textRotation="255"/>
    </xf>
  </cellXfs>
  <cellStyles count="7">
    <cellStyle name="桁区切り" xfId="1" builtinId="6"/>
    <cellStyle name="桁区切り 2" xfId="2"/>
    <cellStyle name="標準" xfId="0" builtinId="0"/>
    <cellStyle name="標準 2" xfId="3"/>
    <cellStyle name="標準 2 2" xfId="4"/>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8;&#24179;&#25104;20&#24180;&#24230;&#20197;&#38477;/02&#12288;&#20418;&#21336;&#20301;/03&#12288;&#36984;&#25369;&#31649;&#29702;&#31532;&#20108;&#20418;/02&#12288;&#36984;&#25369;&#20107;&#21209;&#31561;&#22577;&#21578;&#20363;/05%20&#20219;&#26399;&#28288;&#20102;&#26085;&#35519;/29&#24180;&#20013;&#20219;&#26399;&#28288;&#20102;/03HP&#25522;&#36617;/&#12304;&#21407;&#26412;&#12305;H29&#24180;&#20219;&#26399;&#28288;&#20102;&#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③"/>
      <sheetName val="④市区長"/>
      <sheetName val="⑤市区議"/>
      <sheetName val="⑥町村長"/>
      <sheetName val="⑦町村議"/>
      <sheetName val="⑧市区町村計"/>
      <sheetName val="(1)市区長"/>
      <sheetName val="(2)市区議"/>
      <sheetName val="(3)町村長"/>
      <sheetName val="(4)町村議"/>
    </sheetNames>
    <sheetDataSet>
      <sheetData sheetId="0"/>
      <sheetData sheetId="1">
        <row r="52">
          <cell r="C52">
            <v>23</v>
          </cell>
          <cell r="F52">
            <v>10</v>
          </cell>
          <cell r="H52">
            <v>17</v>
          </cell>
          <cell r="J52">
            <v>11</v>
          </cell>
          <cell r="L52">
            <v>67</v>
          </cell>
          <cell r="N52">
            <v>23</v>
          </cell>
          <cell r="P52">
            <v>10</v>
          </cell>
          <cell r="R52">
            <v>17</v>
          </cell>
          <cell r="T52">
            <v>4</v>
          </cell>
          <cell r="V52">
            <v>13</v>
          </cell>
          <cell r="X52">
            <v>26</v>
          </cell>
          <cell r="Z52">
            <v>34</v>
          </cell>
          <cell r="AB52">
            <v>11</v>
          </cell>
        </row>
      </sheetData>
      <sheetData sheetId="2">
        <row r="52">
          <cell r="F52">
            <v>3</v>
          </cell>
          <cell r="H52">
            <v>12</v>
          </cell>
          <cell r="J52">
            <v>13</v>
          </cell>
          <cell r="L52">
            <v>38</v>
          </cell>
          <cell r="N52">
            <v>9</v>
          </cell>
          <cell r="P52">
            <v>6</v>
          </cell>
          <cell r="R52">
            <v>5</v>
          </cell>
          <cell r="T52">
            <v>4</v>
          </cell>
          <cell r="V52">
            <v>13</v>
          </cell>
          <cell r="X52">
            <v>30</v>
          </cell>
          <cell r="Z52">
            <v>23</v>
          </cell>
          <cell r="AB52">
            <v>5</v>
          </cell>
        </row>
      </sheetData>
      <sheetData sheetId="3">
        <row r="52">
          <cell r="D52">
            <v>12</v>
          </cell>
          <cell r="E52">
            <v>19</v>
          </cell>
          <cell r="F52">
            <v>16</v>
          </cell>
          <cell r="G52">
            <v>41</v>
          </cell>
          <cell r="H52">
            <v>23</v>
          </cell>
          <cell r="I52">
            <v>8</v>
          </cell>
          <cell r="J52">
            <v>17</v>
          </cell>
          <cell r="K52">
            <v>15</v>
          </cell>
          <cell r="L52">
            <v>14</v>
          </cell>
          <cell r="M52">
            <v>25</v>
          </cell>
          <cell r="N52">
            <v>36</v>
          </cell>
          <cell r="O52">
            <v>22</v>
          </cell>
        </row>
      </sheetData>
      <sheetData sheetId="4">
        <row r="52">
          <cell r="D52">
            <v>2</v>
          </cell>
          <cell r="E52">
            <v>13</v>
          </cell>
          <cell r="F52">
            <v>17</v>
          </cell>
          <cell r="G52">
            <v>40</v>
          </cell>
          <cell r="H52">
            <v>15</v>
          </cell>
          <cell r="I52">
            <v>6</v>
          </cell>
          <cell r="J52">
            <v>11</v>
          </cell>
          <cell r="K52">
            <v>6</v>
          </cell>
          <cell r="L52">
            <v>21</v>
          </cell>
          <cell r="M52">
            <v>17</v>
          </cell>
          <cell r="N52">
            <v>13</v>
          </cell>
          <cell r="O52">
            <v>4</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4"/>
  <sheetViews>
    <sheetView showZeros="0" tabSelected="1" view="pageBreakPreview" zoomScale="70" zoomScaleNormal="75" zoomScaleSheetLayoutView="70" workbookViewId="0">
      <selection activeCell="Q4" sqref="Q4"/>
    </sheetView>
  </sheetViews>
  <sheetFormatPr defaultColWidth="9" defaultRowHeight="13.2"/>
  <cols>
    <col min="1" max="2" width="4.77734375" style="1" customWidth="1"/>
    <col min="3" max="3" width="10.77734375" style="2" customWidth="1"/>
    <col min="4" max="5" width="10.77734375" style="1" customWidth="1"/>
    <col min="6" max="17" width="6.77734375" style="1" customWidth="1"/>
    <col min="18" max="16384" width="9" style="1"/>
  </cols>
  <sheetData>
    <row r="1" spans="1:17" ht="5.25" customHeight="1"/>
    <row r="2" spans="1:17" ht="21.75" customHeight="1">
      <c r="A2" s="74" t="s">
        <v>28</v>
      </c>
      <c r="B2" s="74"/>
      <c r="C2" s="74"/>
      <c r="D2" s="74"/>
      <c r="E2" s="74"/>
      <c r="F2" s="74"/>
      <c r="G2" s="74"/>
      <c r="H2" s="74"/>
      <c r="I2" s="74"/>
      <c r="J2" s="74"/>
      <c r="K2" s="74"/>
      <c r="L2" s="74"/>
      <c r="M2" s="74"/>
      <c r="N2" s="74"/>
      <c r="O2" s="74"/>
      <c r="P2" s="74"/>
      <c r="Q2" s="74"/>
    </row>
    <row r="3" spans="1:17" ht="5.25" customHeight="1">
      <c r="A3" s="72"/>
      <c r="B3" s="72"/>
      <c r="C3" s="72"/>
      <c r="D3" s="72"/>
      <c r="E3" s="72"/>
      <c r="F3" s="72"/>
      <c r="G3" s="72"/>
      <c r="H3" s="72"/>
      <c r="I3" s="72"/>
      <c r="J3" s="72"/>
      <c r="K3" s="72"/>
      <c r="L3" s="72"/>
      <c r="M3" s="72"/>
      <c r="N3" s="72"/>
      <c r="O3" s="72"/>
      <c r="P3" s="72"/>
      <c r="Q3" s="72"/>
    </row>
    <row r="4" spans="1:17" s="4" customFormat="1" ht="18" customHeight="1">
      <c r="A4" s="70"/>
      <c r="B4" s="70"/>
      <c r="C4" s="71"/>
      <c r="D4" s="70"/>
      <c r="E4" s="70"/>
      <c r="F4" s="70"/>
      <c r="G4" s="70"/>
      <c r="H4" s="70"/>
      <c r="I4" s="70"/>
      <c r="J4" s="70"/>
      <c r="K4" s="70"/>
      <c r="L4" s="70"/>
      <c r="M4" s="70"/>
      <c r="N4" s="11"/>
      <c r="O4" s="11"/>
      <c r="P4" s="11"/>
      <c r="Q4" s="69" t="s">
        <v>27</v>
      </c>
    </row>
    <row r="5" spans="1:17" ht="15" customHeight="1">
      <c r="A5" s="30"/>
      <c r="B5" s="68"/>
      <c r="C5" s="29"/>
      <c r="D5" s="67"/>
      <c r="E5" s="75" t="s">
        <v>26</v>
      </c>
      <c r="F5" s="29"/>
      <c r="G5" s="84" t="s">
        <v>25</v>
      </c>
      <c r="H5" s="84"/>
      <c r="I5" s="84"/>
      <c r="J5" s="84"/>
      <c r="K5" s="84"/>
      <c r="L5" s="84"/>
      <c r="M5" s="84"/>
      <c r="N5" s="84"/>
      <c r="O5" s="84"/>
      <c r="P5" s="84"/>
      <c r="Q5" s="66"/>
    </row>
    <row r="6" spans="1:17" ht="15" customHeight="1">
      <c r="A6" s="86" t="s">
        <v>24</v>
      </c>
      <c r="B6" s="87"/>
      <c r="C6" s="88"/>
      <c r="D6" s="65" t="s">
        <v>23</v>
      </c>
      <c r="E6" s="76"/>
      <c r="F6" s="10"/>
      <c r="G6" s="85"/>
      <c r="H6" s="85"/>
      <c r="I6" s="85"/>
      <c r="J6" s="85"/>
      <c r="K6" s="85"/>
      <c r="L6" s="85"/>
      <c r="M6" s="85"/>
      <c r="N6" s="85"/>
      <c r="O6" s="85"/>
      <c r="P6" s="85"/>
      <c r="Q6" s="64"/>
    </row>
    <row r="7" spans="1:17" s="5" customFormat="1" ht="15" customHeight="1">
      <c r="A7" s="32"/>
      <c r="B7" s="10"/>
      <c r="C7" s="10"/>
      <c r="D7" s="63"/>
      <c r="E7" s="77"/>
      <c r="F7" s="62" t="s">
        <v>22</v>
      </c>
      <c r="G7" s="61" t="s">
        <v>21</v>
      </c>
      <c r="H7" s="61" t="s">
        <v>20</v>
      </c>
      <c r="I7" s="61" t="s">
        <v>19</v>
      </c>
      <c r="J7" s="61" t="s">
        <v>18</v>
      </c>
      <c r="K7" s="61" t="s">
        <v>17</v>
      </c>
      <c r="L7" s="61" t="s">
        <v>16</v>
      </c>
      <c r="M7" s="61" t="s">
        <v>15</v>
      </c>
      <c r="N7" s="61" t="s">
        <v>14</v>
      </c>
      <c r="O7" s="61" t="s">
        <v>13</v>
      </c>
      <c r="P7" s="61" t="s">
        <v>12</v>
      </c>
      <c r="Q7" s="60" t="s">
        <v>11</v>
      </c>
    </row>
    <row r="8" spans="1:17" ht="15" customHeight="1">
      <c r="A8" s="78" t="s">
        <v>10</v>
      </c>
      <c r="B8" s="79"/>
      <c r="C8" s="44"/>
      <c r="D8" s="16"/>
      <c r="E8" s="59"/>
      <c r="F8" s="58"/>
      <c r="G8" s="56"/>
      <c r="H8" s="56"/>
      <c r="I8" s="56"/>
      <c r="J8" s="57"/>
      <c r="K8" s="56"/>
      <c r="L8" s="56"/>
      <c r="M8" s="56"/>
      <c r="N8" s="56"/>
      <c r="O8" s="56"/>
      <c r="P8" s="56"/>
      <c r="Q8" s="55"/>
    </row>
    <row r="9" spans="1:17" ht="15" customHeight="1">
      <c r="A9" s="80"/>
      <c r="B9" s="81"/>
      <c r="C9" s="34" t="s">
        <v>9</v>
      </c>
      <c r="D9" s="16"/>
      <c r="E9" s="16">
        <f>SUM(F9:Q9)</f>
        <v>9</v>
      </c>
      <c r="F9" s="45" t="s">
        <v>8</v>
      </c>
      <c r="G9" s="33">
        <v>2</v>
      </c>
      <c r="H9" s="54" t="s">
        <v>8</v>
      </c>
      <c r="I9" s="33">
        <v>2</v>
      </c>
      <c r="J9" s="33" t="s">
        <v>8</v>
      </c>
      <c r="K9" s="33" t="s">
        <v>8</v>
      </c>
      <c r="L9" s="33">
        <v>2</v>
      </c>
      <c r="M9" s="33" t="s">
        <v>8</v>
      </c>
      <c r="N9" s="54">
        <v>1</v>
      </c>
      <c r="O9" s="33" t="s">
        <v>8</v>
      </c>
      <c r="P9" s="33">
        <v>2</v>
      </c>
      <c r="Q9" s="49" t="s">
        <v>8</v>
      </c>
    </row>
    <row r="10" spans="1:17" ht="15" customHeight="1">
      <c r="A10" s="80"/>
      <c r="B10" s="81"/>
      <c r="C10" s="39"/>
      <c r="D10" s="73">
        <v>47</v>
      </c>
      <c r="E10" s="38"/>
      <c r="F10" s="53"/>
      <c r="G10" s="52"/>
      <c r="H10" s="52"/>
      <c r="I10" s="52"/>
      <c r="J10" s="52"/>
      <c r="K10" s="52"/>
      <c r="L10" s="52"/>
      <c r="M10" s="52"/>
      <c r="N10" s="52"/>
      <c r="O10" s="52"/>
      <c r="P10" s="52"/>
      <c r="Q10" s="51"/>
    </row>
    <row r="11" spans="1:17" ht="15" customHeight="1">
      <c r="A11" s="80"/>
      <c r="B11" s="81"/>
      <c r="C11" s="34"/>
      <c r="D11" s="73"/>
      <c r="E11" s="16"/>
      <c r="F11" s="45"/>
      <c r="G11" s="33"/>
      <c r="H11" s="33"/>
      <c r="I11" s="33"/>
      <c r="J11" s="33"/>
      <c r="K11" s="33"/>
      <c r="L11" s="33"/>
      <c r="M11" s="33"/>
      <c r="N11" s="33"/>
      <c r="O11" s="33"/>
      <c r="P11" s="33"/>
      <c r="Q11" s="49"/>
    </row>
    <row r="12" spans="1:17" ht="15" customHeight="1">
      <c r="A12" s="80"/>
      <c r="B12" s="81"/>
      <c r="C12" s="34" t="s">
        <v>3</v>
      </c>
      <c r="D12" s="16"/>
      <c r="E12" s="50">
        <f>SUM(F12:Q12)</f>
        <v>1</v>
      </c>
      <c r="F12" s="45" t="s">
        <v>8</v>
      </c>
      <c r="G12" s="33" t="s">
        <v>8</v>
      </c>
      <c r="H12" s="33" t="s">
        <v>8</v>
      </c>
      <c r="I12" s="33" t="s">
        <v>8</v>
      </c>
      <c r="J12" s="33" t="s">
        <v>8</v>
      </c>
      <c r="K12" s="33" t="s">
        <v>8</v>
      </c>
      <c r="L12" s="33">
        <v>1</v>
      </c>
      <c r="M12" s="33" t="s">
        <v>8</v>
      </c>
      <c r="N12" s="33" t="s">
        <v>8</v>
      </c>
      <c r="O12" s="33" t="s">
        <v>8</v>
      </c>
      <c r="P12" s="33" t="s">
        <v>8</v>
      </c>
      <c r="Q12" s="49" t="s">
        <v>8</v>
      </c>
    </row>
    <row r="13" spans="1:17" ht="15" customHeight="1">
      <c r="A13" s="82"/>
      <c r="B13" s="83"/>
      <c r="C13" s="32"/>
      <c r="D13" s="9"/>
      <c r="E13" s="9"/>
      <c r="F13" s="8"/>
      <c r="G13" s="7"/>
      <c r="H13" s="7"/>
      <c r="I13" s="7"/>
      <c r="J13" s="7"/>
      <c r="K13" s="7"/>
      <c r="L13" s="7"/>
      <c r="M13" s="7"/>
      <c r="N13" s="7"/>
      <c r="O13" s="7"/>
      <c r="P13" s="7"/>
      <c r="Q13" s="6"/>
    </row>
    <row r="14" spans="1:17" ht="15" customHeight="1">
      <c r="A14" s="16"/>
      <c r="B14" s="89" t="s">
        <v>7</v>
      </c>
      <c r="C14" s="34"/>
      <c r="D14" s="16"/>
      <c r="E14" s="22">
        <f>SUM(F14:Q14)</f>
        <v>2</v>
      </c>
      <c r="F14" s="42"/>
      <c r="G14" s="19">
        <v>1</v>
      </c>
      <c r="H14" s="19"/>
      <c r="I14" s="19"/>
      <c r="J14" s="19"/>
      <c r="K14" s="19"/>
      <c r="L14" s="19"/>
      <c r="M14" s="19"/>
      <c r="N14" s="19"/>
      <c r="O14" s="19"/>
      <c r="P14" s="19"/>
      <c r="Q14" s="18">
        <v>1</v>
      </c>
    </row>
    <row r="15" spans="1:17" ht="15" customHeight="1">
      <c r="A15" s="90" t="s">
        <v>6</v>
      </c>
      <c r="B15" s="90"/>
      <c r="C15" s="34" t="s">
        <v>4</v>
      </c>
      <c r="D15" s="16"/>
      <c r="E15" s="16">
        <f>SUM(F15:Q15)</f>
        <v>243</v>
      </c>
      <c r="F15" s="31">
        <f>IF([1]④市区長!F52=0,"-",[1]④市区長!F52)</f>
        <v>10</v>
      </c>
      <c r="G15" s="14">
        <f>IF([1]④市区長!H52=0,"-",[1]④市区長!H52)</f>
        <v>17</v>
      </c>
      <c r="H15" s="14">
        <f>IF([1]④市区長!J52=0,"-",[1]④市区長!J52)</f>
        <v>11</v>
      </c>
      <c r="I15" s="14">
        <f>IF([1]④市区長!L52=0,"-",[1]④市区長!L52)</f>
        <v>67</v>
      </c>
      <c r="J15" s="14">
        <f>IF([1]④市区長!N52=0,"-",[1]④市区長!N52)</f>
        <v>23</v>
      </c>
      <c r="K15" s="14">
        <f>IF([1]④市区長!P52=0,"-",[1]④市区長!P52)</f>
        <v>10</v>
      </c>
      <c r="L15" s="14">
        <f>IF([1]④市区長!R52=0,"-",[1]④市区長!R52)</f>
        <v>17</v>
      </c>
      <c r="M15" s="14">
        <f>IF([1]④市区長!T52=0,"-",[1]④市区長!T52)</f>
        <v>4</v>
      </c>
      <c r="N15" s="14">
        <f>IF([1]④市区長!V52=0,"-",[1]④市区長!V52)</f>
        <v>13</v>
      </c>
      <c r="O15" s="14">
        <f>IF([1]④市区長!X52=0,"-",[1]④市区長!X52)</f>
        <v>26</v>
      </c>
      <c r="P15" s="14">
        <f>IF([1]④市区長!Z52=0,"-",[1]④市区長!Z52)</f>
        <v>34</v>
      </c>
      <c r="Q15" s="13">
        <f>IF([1]④市区長!AB52=0,"-",[1]④市区長!AB52)</f>
        <v>11</v>
      </c>
    </row>
    <row r="16" spans="1:17" ht="15" customHeight="1">
      <c r="A16" s="90"/>
      <c r="B16" s="90"/>
      <c r="C16" s="39"/>
      <c r="D16" s="23">
        <f>[1]④市区長!C52</f>
        <v>23</v>
      </c>
      <c r="E16" s="38"/>
      <c r="F16" s="37"/>
      <c r="G16" s="36"/>
      <c r="H16" s="36"/>
      <c r="I16" s="36"/>
      <c r="J16" s="36"/>
      <c r="K16" s="36"/>
      <c r="L16" s="36"/>
      <c r="M16" s="36"/>
      <c r="N16" s="36"/>
      <c r="O16" s="36"/>
      <c r="P16" s="36"/>
      <c r="Q16" s="35"/>
    </row>
    <row r="17" spans="1:17" ht="15" customHeight="1">
      <c r="A17" s="90"/>
      <c r="B17" s="90"/>
      <c r="C17" s="34"/>
      <c r="D17" s="16">
        <v>814</v>
      </c>
      <c r="E17" s="22">
        <f>SUM(F17:Q17)</f>
        <v>1</v>
      </c>
      <c r="F17" s="48"/>
      <c r="G17" s="47"/>
      <c r="H17" s="47"/>
      <c r="I17" s="19">
        <v>0</v>
      </c>
      <c r="J17" s="19">
        <v>0</v>
      </c>
      <c r="K17" s="47"/>
      <c r="L17" s="47"/>
      <c r="M17" s="47"/>
      <c r="N17" s="47"/>
      <c r="O17" s="47"/>
      <c r="P17" s="41">
        <v>1</v>
      </c>
      <c r="Q17" s="46"/>
    </row>
    <row r="18" spans="1:17" ht="15" customHeight="1">
      <c r="A18" s="90"/>
      <c r="B18" s="90"/>
      <c r="C18" s="34" t="s">
        <v>3</v>
      </c>
      <c r="D18" s="16"/>
      <c r="E18" s="16">
        <f>SUM(F18:Q18)</f>
        <v>161</v>
      </c>
      <c r="F18" s="45">
        <f>IF([1]⑤市区議!F52=0,"-",[1]⑤市区議!F52)</f>
        <v>3</v>
      </c>
      <c r="G18" s="14">
        <f>IF([1]⑤市区議!H52=0,"-",[1]⑤市区議!H52)</f>
        <v>12</v>
      </c>
      <c r="H18" s="14">
        <f>IF([1]⑤市区議!J52=0,"-",[1]⑤市区議!J52)</f>
        <v>13</v>
      </c>
      <c r="I18" s="14">
        <f>IF([1]⑤市区議!L52=0,"-",[1]⑤市区議!L52)</f>
        <v>38</v>
      </c>
      <c r="J18" s="14">
        <f>IF([1]⑤市区議!N52=0,"-",[1]⑤市区議!N52)</f>
        <v>9</v>
      </c>
      <c r="K18" s="14">
        <f>IF([1]⑤市区議!P52=0,"-",[1]⑤市区議!P52)</f>
        <v>6</v>
      </c>
      <c r="L18" s="33">
        <f>IF([1]⑤市区議!R52=0,"-",[1]⑤市区議!R52)</f>
        <v>5</v>
      </c>
      <c r="M18" s="14">
        <f>IF([1]⑤市区議!T52=0,"-",[1]⑤市区議!T52)</f>
        <v>4</v>
      </c>
      <c r="N18" s="14">
        <f>IF([1]⑤市区議!V52=0,"-",[1]⑤市区議!V52)</f>
        <v>13</v>
      </c>
      <c r="O18" s="14">
        <f>IF([1]⑤市区議!X52=0,"-",[1]⑤市区議!X52)</f>
        <v>30</v>
      </c>
      <c r="P18" s="14">
        <f>IF([1]⑤市区議!Z52=0,"-",[1]⑤市区議!Z52)</f>
        <v>23</v>
      </c>
      <c r="Q18" s="13">
        <f>IF([1]⑤市区議!AB52=0,"-",[1]⑤市区議!AB52)</f>
        <v>5</v>
      </c>
    </row>
    <row r="19" spans="1:17" ht="15" customHeight="1">
      <c r="A19" s="90"/>
      <c r="B19" s="91"/>
      <c r="C19" s="32"/>
      <c r="D19" s="9"/>
      <c r="E19" s="9"/>
      <c r="F19" s="8"/>
      <c r="G19" s="7"/>
      <c r="H19" s="7"/>
      <c r="I19" s="7"/>
      <c r="J19" s="7"/>
      <c r="K19" s="7"/>
      <c r="L19" s="7"/>
      <c r="M19" s="7"/>
      <c r="N19" s="7"/>
      <c r="O19" s="7"/>
      <c r="P19" s="7"/>
      <c r="Q19" s="6"/>
    </row>
    <row r="20" spans="1:17" ht="15" customHeight="1">
      <c r="A20" s="90"/>
      <c r="B20" s="89" t="s">
        <v>5</v>
      </c>
      <c r="C20" s="44"/>
      <c r="D20" s="16"/>
      <c r="E20" s="43"/>
      <c r="F20" s="42"/>
      <c r="G20" s="41"/>
      <c r="H20" s="41"/>
      <c r="I20" s="41"/>
      <c r="J20" s="41"/>
      <c r="K20" s="41"/>
      <c r="L20" s="41"/>
      <c r="M20" s="41"/>
      <c r="N20" s="41"/>
      <c r="O20" s="41"/>
      <c r="P20" s="41"/>
      <c r="Q20" s="40"/>
    </row>
    <row r="21" spans="1:17" ht="15" customHeight="1">
      <c r="A21" s="90"/>
      <c r="B21" s="90"/>
      <c r="C21" s="34" t="s">
        <v>4</v>
      </c>
      <c r="D21" s="16"/>
      <c r="E21" s="16">
        <f>SUM(F21:Q21)</f>
        <v>248</v>
      </c>
      <c r="F21" s="31">
        <f>IF([1]⑥町村長!D52=0,"-",[1]⑥町村長!D52)</f>
        <v>12</v>
      </c>
      <c r="G21" s="14">
        <f>IF([1]⑥町村長!E52=0,"-",[1]⑥町村長!E52)</f>
        <v>19</v>
      </c>
      <c r="H21" s="14">
        <f>IF([1]⑥町村長!F52=0,"-",[1]⑥町村長!F52)</f>
        <v>16</v>
      </c>
      <c r="I21" s="14">
        <f>IF([1]⑥町村長!G52=0,"-",[1]⑥町村長!G52)</f>
        <v>41</v>
      </c>
      <c r="J21" s="14">
        <f>IF([1]⑥町村長!H52=0,"-",[1]⑥町村長!H52)</f>
        <v>23</v>
      </c>
      <c r="K21" s="14">
        <f>IF([1]⑥町村長!I52=0,"-",[1]⑥町村長!I52)</f>
        <v>8</v>
      </c>
      <c r="L21" s="14">
        <f>IF([1]⑥町村長!J52=0,"-",[1]⑥町村長!J52)</f>
        <v>17</v>
      </c>
      <c r="M21" s="14">
        <f>IF([1]⑥町村長!K52=0,"-",[1]⑥町村長!K52)</f>
        <v>15</v>
      </c>
      <c r="N21" s="14">
        <f>IF([1]⑥町村長!L52=0,"-",[1]⑥町村長!L52)</f>
        <v>14</v>
      </c>
      <c r="O21" s="14">
        <f>IF([1]⑥町村長!M52=0,"-",[1]⑥町村長!M52)</f>
        <v>25</v>
      </c>
      <c r="P21" s="14">
        <f>IF([1]⑥町村長!N52=0,"-",[1]⑥町村長!N52)</f>
        <v>36</v>
      </c>
      <c r="Q21" s="13">
        <f>IF([1]⑥町村長!O52=0,"-",[1]⑥町村長!O52)</f>
        <v>22</v>
      </c>
    </row>
    <row r="22" spans="1:17" ht="15" customHeight="1">
      <c r="A22" s="90"/>
      <c r="B22" s="90"/>
      <c r="C22" s="39"/>
      <c r="D22" s="73">
        <v>927</v>
      </c>
      <c r="E22" s="38"/>
      <c r="F22" s="37"/>
      <c r="G22" s="36"/>
      <c r="H22" s="36"/>
      <c r="I22" s="36"/>
      <c r="J22" s="36"/>
      <c r="K22" s="36"/>
      <c r="L22" s="36"/>
      <c r="M22" s="36"/>
      <c r="N22" s="36"/>
      <c r="O22" s="36"/>
      <c r="P22" s="36"/>
      <c r="Q22" s="35"/>
    </row>
    <row r="23" spans="1:17" ht="15" customHeight="1">
      <c r="A23" s="90"/>
      <c r="B23" s="90"/>
      <c r="C23" s="34"/>
      <c r="D23" s="73"/>
      <c r="E23" s="16"/>
      <c r="F23" s="31"/>
      <c r="G23" s="14"/>
      <c r="H23" s="14"/>
      <c r="I23" s="14"/>
      <c r="J23" s="14"/>
      <c r="K23" s="14"/>
      <c r="L23" s="14"/>
      <c r="M23" s="14"/>
      <c r="N23" s="14"/>
      <c r="O23" s="14"/>
      <c r="P23" s="14"/>
      <c r="Q23" s="13"/>
    </row>
    <row r="24" spans="1:17" ht="15" customHeight="1">
      <c r="A24" s="90"/>
      <c r="B24" s="90"/>
      <c r="C24" s="34" t="s">
        <v>3</v>
      </c>
      <c r="D24" s="16"/>
      <c r="E24" s="16">
        <f>SUM(F24:Q24)</f>
        <v>165</v>
      </c>
      <c r="F24" s="31">
        <f>IF([1]⑦町村議!D52=0,"-",[1]⑦町村議!D52)</f>
        <v>2</v>
      </c>
      <c r="G24" s="14">
        <f>IF([1]⑦町村議!E52=0,"-",[1]⑦町村議!E52)</f>
        <v>13</v>
      </c>
      <c r="H24" s="14">
        <f>IF([1]⑦町村議!F52=0,"-",[1]⑦町村議!F52)</f>
        <v>17</v>
      </c>
      <c r="I24" s="14">
        <f>IF([1]⑦町村議!G52=0,"-",[1]⑦町村議!G52)</f>
        <v>40</v>
      </c>
      <c r="J24" s="14">
        <f>IF([1]⑦町村議!H52=0,"-",[1]⑦町村議!H52)</f>
        <v>15</v>
      </c>
      <c r="K24" s="14">
        <f>IF([1]⑦町村議!I52=0,"-",[1]⑦町村議!I52)</f>
        <v>6</v>
      </c>
      <c r="L24" s="14">
        <f>IF([1]⑦町村議!J52=0,"-",[1]⑦町村議!J52)</f>
        <v>11</v>
      </c>
      <c r="M24" s="33">
        <f>IF([1]⑦町村議!K52=0,"-",[1]⑦町村議!K52)</f>
        <v>6</v>
      </c>
      <c r="N24" s="14">
        <f>IF([1]⑦町村議!L52=0,"-",[1]⑦町村議!L52)</f>
        <v>21</v>
      </c>
      <c r="O24" s="14">
        <f>IF([1]⑦町村議!M52=0,"-",[1]⑦町村議!M52)</f>
        <v>17</v>
      </c>
      <c r="P24" s="14">
        <f>IF([1]⑦町村議!N52=0,"-",[1]⑦町村議!N52)</f>
        <v>13</v>
      </c>
      <c r="Q24" s="13">
        <f>IF([1]⑦町村議!O52=0,"-",[1]⑦町村議!O52)</f>
        <v>4</v>
      </c>
    </row>
    <row r="25" spans="1:17" ht="15" customHeight="1">
      <c r="A25" s="90"/>
      <c r="B25" s="91"/>
      <c r="C25" s="32"/>
      <c r="D25" s="16"/>
      <c r="E25" s="9"/>
      <c r="F25" s="31"/>
      <c r="G25" s="14"/>
      <c r="H25" s="14"/>
      <c r="I25" s="14"/>
      <c r="J25" s="14"/>
      <c r="K25" s="14"/>
      <c r="L25" s="14"/>
      <c r="M25" s="14"/>
      <c r="N25" s="14"/>
      <c r="O25" s="14"/>
      <c r="P25" s="14"/>
      <c r="Q25" s="13"/>
    </row>
    <row r="26" spans="1:17" ht="15" customHeight="1">
      <c r="A26" s="90"/>
      <c r="B26" s="30"/>
      <c r="C26" s="29"/>
      <c r="D26" s="28">
        <f>D16</f>
        <v>23</v>
      </c>
      <c r="E26" s="22">
        <f>E14+E17</f>
        <v>3</v>
      </c>
      <c r="F26" s="27"/>
      <c r="G26" s="20">
        <v>1</v>
      </c>
      <c r="H26" s="20"/>
      <c r="I26" s="20"/>
      <c r="J26" s="20"/>
      <c r="K26" s="20"/>
      <c r="L26" s="20"/>
      <c r="M26" s="20"/>
      <c r="N26" s="20"/>
      <c r="O26" s="20"/>
      <c r="P26" s="20">
        <v>1</v>
      </c>
      <c r="Q26" s="26">
        <v>1</v>
      </c>
    </row>
    <row r="27" spans="1:17" ht="15" customHeight="1">
      <c r="A27" s="90"/>
      <c r="B27" s="86" t="s">
        <v>2</v>
      </c>
      <c r="C27" s="88"/>
      <c r="D27" s="16">
        <f>D17+D22</f>
        <v>1741</v>
      </c>
      <c r="E27" s="16">
        <f>SUM(E24,E21,E18,E15)</f>
        <v>817</v>
      </c>
      <c r="F27" s="15">
        <f t="shared" ref="F27:Q27" si="0">SUM(F15,F18,F21,F24)</f>
        <v>27</v>
      </c>
      <c r="G27" s="14">
        <f t="shared" si="0"/>
        <v>61</v>
      </c>
      <c r="H27" s="14">
        <f t="shared" si="0"/>
        <v>57</v>
      </c>
      <c r="I27" s="14">
        <f t="shared" si="0"/>
        <v>186</v>
      </c>
      <c r="J27" s="14">
        <f t="shared" si="0"/>
        <v>70</v>
      </c>
      <c r="K27" s="14">
        <f t="shared" si="0"/>
        <v>30</v>
      </c>
      <c r="L27" s="14">
        <f t="shared" si="0"/>
        <v>50</v>
      </c>
      <c r="M27" s="14">
        <f t="shared" si="0"/>
        <v>29</v>
      </c>
      <c r="N27" s="14">
        <f t="shared" si="0"/>
        <v>61</v>
      </c>
      <c r="O27" s="14">
        <f t="shared" si="0"/>
        <v>98</v>
      </c>
      <c r="P27" s="14">
        <f t="shared" si="0"/>
        <v>106</v>
      </c>
      <c r="Q27" s="13">
        <f t="shared" si="0"/>
        <v>42</v>
      </c>
    </row>
    <row r="28" spans="1:17" ht="15" customHeight="1">
      <c r="A28" s="9"/>
      <c r="B28" s="12"/>
      <c r="C28" s="10"/>
      <c r="D28" s="9"/>
      <c r="E28" s="9"/>
      <c r="F28" s="8"/>
      <c r="G28" s="7"/>
      <c r="H28" s="7"/>
      <c r="I28" s="7"/>
      <c r="J28" s="7"/>
      <c r="K28" s="7"/>
      <c r="L28" s="7"/>
      <c r="M28" s="7"/>
      <c r="N28" s="7"/>
      <c r="O28" s="7"/>
      <c r="P28" s="7"/>
      <c r="Q28" s="6"/>
    </row>
    <row r="29" spans="1:17" s="17" customFormat="1" ht="15" customHeight="1">
      <c r="A29" s="25"/>
      <c r="B29" s="24"/>
      <c r="C29" s="24"/>
      <c r="D29" s="23">
        <f>D26</f>
        <v>23</v>
      </c>
      <c r="E29" s="22">
        <f>E26</f>
        <v>3</v>
      </c>
      <c r="F29" s="21"/>
      <c r="G29" s="19">
        <v>1</v>
      </c>
      <c r="H29" s="19"/>
      <c r="I29" s="19"/>
      <c r="J29" s="19">
        <v>0</v>
      </c>
      <c r="K29" s="20"/>
      <c r="L29" s="19"/>
      <c r="M29" s="19"/>
      <c r="N29" s="19"/>
      <c r="O29" s="20"/>
      <c r="P29" s="19">
        <v>1</v>
      </c>
      <c r="Q29" s="18">
        <v>1</v>
      </c>
    </row>
    <row r="30" spans="1:17" ht="15" customHeight="1">
      <c r="A30" s="86" t="s">
        <v>1</v>
      </c>
      <c r="B30" s="87"/>
      <c r="C30" s="88"/>
      <c r="D30" s="16">
        <f>D27+D10</f>
        <v>1788</v>
      </c>
      <c r="E30" s="16">
        <f>E9+E12+E27</f>
        <v>827</v>
      </c>
      <c r="F30" s="15">
        <f t="shared" ref="F30:Q30" si="1">SUM(F27,F9,F12)</f>
        <v>27</v>
      </c>
      <c r="G30" s="14">
        <f t="shared" si="1"/>
        <v>63</v>
      </c>
      <c r="H30" s="14">
        <f t="shared" si="1"/>
        <v>57</v>
      </c>
      <c r="I30" s="14">
        <f t="shared" si="1"/>
        <v>188</v>
      </c>
      <c r="J30" s="14">
        <f t="shared" si="1"/>
        <v>70</v>
      </c>
      <c r="K30" s="14">
        <f t="shared" si="1"/>
        <v>30</v>
      </c>
      <c r="L30" s="14">
        <f t="shared" si="1"/>
        <v>53</v>
      </c>
      <c r="M30" s="14">
        <f t="shared" si="1"/>
        <v>29</v>
      </c>
      <c r="N30" s="14">
        <f t="shared" si="1"/>
        <v>62</v>
      </c>
      <c r="O30" s="14">
        <f t="shared" si="1"/>
        <v>98</v>
      </c>
      <c r="P30" s="14">
        <f t="shared" si="1"/>
        <v>108</v>
      </c>
      <c r="Q30" s="13">
        <f t="shared" si="1"/>
        <v>42</v>
      </c>
    </row>
    <row r="31" spans="1:17" ht="15" customHeight="1">
      <c r="A31" s="12"/>
      <c r="B31" s="11"/>
      <c r="C31" s="10"/>
      <c r="D31" s="9"/>
      <c r="E31" s="9"/>
      <c r="F31" s="8"/>
      <c r="G31" s="7"/>
      <c r="H31" s="7"/>
      <c r="I31" s="7"/>
      <c r="J31" s="7"/>
      <c r="K31" s="7"/>
      <c r="L31" s="7"/>
      <c r="M31" s="7"/>
      <c r="N31" s="7"/>
      <c r="O31" s="7"/>
      <c r="P31" s="7"/>
      <c r="Q31" s="6"/>
    </row>
    <row r="32" spans="1:17">
      <c r="A32" s="4" t="s">
        <v>0</v>
      </c>
      <c r="B32" s="4"/>
      <c r="C32" s="5"/>
      <c r="D32" s="4"/>
      <c r="E32" s="4"/>
      <c r="F32" s="4"/>
      <c r="G32" s="4"/>
      <c r="H32" s="4"/>
      <c r="I32" s="4"/>
      <c r="J32" s="4"/>
      <c r="K32" s="4"/>
      <c r="L32" s="4"/>
      <c r="M32" s="4"/>
      <c r="N32" s="4"/>
      <c r="O32" s="4"/>
      <c r="P32" s="4"/>
      <c r="Q32" s="4"/>
    </row>
    <row r="34" spans="5:7">
      <c r="E34" s="3"/>
      <c r="F34" s="3"/>
      <c r="G34" s="3"/>
    </row>
  </sheetData>
  <mergeCells count="12">
    <mergeCell ref="B27:C27"/>
    <mergeCell ref="A30:C30"/>
    <mergeCell ref="B14:B19"/>
    <mergeCell ref="B20:B25"/>
    <mergeCell ref="A15:A27"/>
    <mergeCell ref="D22:D23"/>
    <mergeCell ref="A2:Q2"/>
    <mergeCell ref="E5:E7"/>
    <mergeCell ref="D10:D11"/>
    <mergeCell ref="A8:B13"/>
    <mergeCell ref="G5:P6"/>
    <mergeCell ref="A6:C6"/>
  </mergeCells>
  <phoneticPr fontId="4"/>
  <printOptions horizontalCentered="1"/>
  <pageMargins left="0.39370078740157483" right="0.39370078740157483"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dcterms:created xsi:type="dcterms:W3CDTF">2017-01-05T01:28:19Z</dcterms:created>
  <dcterms:modified xsi:type="dcterms:W3CDTF">2017-01-05T08:36:31Z</dcterms:modified>
</cp:coreProperties>
</file>