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1都道府県\01北海道（都道府県）\"/>
    </mc:Choice>
  </mc:AlternateContent>
  <workbookProtection workbookPassword="8649" lockStructure="1"/>
  <bookViews>
    <workbookView xWindow="0" yWindow="0" windowWidth="23040" windowHeight="1069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<sst xmlns="http://schemas.openxmlformats.org/spreadsheetml/2006/main" count="237" uniqueCount="111">
  <si>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</si>
  <si>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</si>
  <si>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</si>
  <si>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</si>
  <si>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</si>
  <si>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</si>
  <si>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</si>
  <si>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</si>
  <si>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</si>
  <si>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</si>
  <si>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</si>
  <si>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</si>
  <si>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</si>
  <si>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</si>
  <si>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</si>
  <si>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</si>
  <si>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</si>
  <si>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</si>
  <si>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</si>
  <si>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</si>
  <si>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</si>
  <si>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</si>
  <si>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</si>
  <si>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</si>
  <si>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</si>
  <si>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</si>
  <si>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</si>
  <si>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</si>
  <si>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</si>
  <si>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</si>
  <si>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</si>
  <si>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</si>
  <si>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</si>
  <si>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</si>
  <si>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</si>
  <si>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</si>
  <si>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</si>
  <si>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</si>
  <si>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</si>
  <si>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</si>
  <si>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</si>
  <si>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</si>
  <si>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</si>
  <si>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</si>
  <si>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</si>
  <si>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</si>
  <si>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</si>
  <si>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</si>
  <si>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</si>
  <si>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</si>
  <si>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</si>
  <si>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</si>
  <si>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</si>
  <si>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</si>
  <si>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</si>
  <si>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</si>
  <si>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</si>
  <si>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</si>
  <si>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</si>
  <si>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</si>
  <si>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</si>
  <si>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</si>
  <si>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</si>
  <si>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</si>
  <si>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</si>
  <si>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</si>
  <si>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</si>
  <si>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</si>
  <si>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</si>
  <si>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</si>
  <si>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</si>
  <si>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</si>
  <si>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</si>
  <si>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</si>
  <si>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</si>
  <si>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</si>
  <si>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</si>
  <si>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</si>
  <si>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</si>
  <si>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</si>
  <si>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</si>
  <si>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</si>
  <si>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</si>
  <si>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</si>
  <si>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</si>
  <si>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</si>
  <si>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</si>
  <si>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</si>
  <si>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</si>
  <si>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</si>
  <si>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</si>
  <si>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</si>
  <si>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</si>
  <si>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</si>
  <si>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</si>
  <si>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</si>
  <si>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北海道</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</si>
  <si>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</si>
  <si>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</si>
  <si>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</si>
  <si>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</si>
  <si>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</si>
  <si>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</si>
  <si>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</si>
  <si>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</si>
  <si>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</si>
  <si>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</si>
  <si>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</si>
  <si>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本道の流域下水道は、流域関連市町に維持管理業務（許認可関係等を除く。）を委託しており、維持管理業務に要する費用は、受託者である流域関連市町で全額を負担する維持管理手法をとっている。
　このため、維持管理に要する費用は、流域関連市町が負担しているので、本道は、維持管理に要する費用負担を流域関連市町に求めておらず、維持管理に要する費用の支出もしていない。
　また、 本道は、施設全体の完成までの間、整備部分を担ったほか、改築更新事業についても、流域関連市町の求めに応じて、必要な箇所の改築更新工事を実施しているが、その費用は、平成１９年度以降は実質的に全て流域関連市町の負担となっている。
　このように、本道の流域下水道の整備管理手法は、他府県の方法とは異なる状況であり、この点で、他府県の流域下水道の経営比較分析の例と単純比較できない事業となっている。</t>
    <rPh sb="197" eb="198">
      <t>アイダ</t>
    </rPh>
    <phoneticPr fontId="4"/>
  </si>
  <si>
    <t>　本道が設置している流域下水道は、早いものでは昭和５０年代前半に供用を開始していることから、経年による施設老朽化が進んでいる状況にある。
　このため、各流域下水道において長寿命化計画を策定しながら、順次必要な改築更新を進めているところとなっている。</t>
    <phoneticPr fontId="4"/>
  </si>
  <si>
    <t>　上記のとおり、本道の流域下水道事業においては、整備、管理の手法から、戦略的な経営を実践する企業形態とはなっていない。
　維持管理を流域関連市町に委託する手法は、事業着手当初から道と流域関連市町の確認事項としてきた歴史的背景があり、流域関連市町にとっては、自ら維持管理をすることで、流域下水道と関連公共下水道との一体的な経営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</si>
</sst>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0.01</c:v>
                </c:pt>
                <c:pt idx="1">
                  <c:v>0.11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11279696"/>
        <c:axId val="411280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0.13</c:v>
                </c:pt>
                <c:pt idx="2">
                  <c:v>0.09</c:v>
                </c:pt>
                <c:pt idx="3">
                  <c:v>0.12</c:v>
                </c:pt>
                <c:pt idx="4">
                  <c:v>7.0000000000000007E-2</c:v>
                </c:pt>
              </c:numCache>
            </c:numRef>
          </c:val>
          <c:smooth val="0"/>
        </c:ser>
        <c:dLbls>
          <c:showLegendKey val="0"/>
          <c:showVal val="0"/>
          <c:showCatName val="0"/>
          <c:showSerName val="0"/>
          <c:showPercent val="0"/>
          <c:showBubbleSize val="0"/>
        </c:dLbls>
        <c:marker val="1"/>
        <c:smooth val="0"/>
        <c:axId val="411279696"/>
        <c:axId val="411280872"/>
      </c:lineChart>
      <c:dateAx>
        <c:axId val="411279696"/>
        <c:scaling>
          <c:orientation val="minMax"/>
        </c:scaling>
        <c:delete val="1"/>
        <c:axPos val="b"/>
        <c:numFmt formatCode="ge" sourceLinked="1"/>
        <c:majorTickMark val="none"/>
        <c:minorTickMark val="none"/>
        <c:tickLblPos val="none"/>
        <c:crossAx val="411280872"/>
        <c:crosses val="autoZero"/>
        <c:auto val="1"/>
        <c:lblOffset val="100"/>
        <c:baseTimeUnit val="years"/>
      </c:dateAx>
      <c:valAx>
        <c:axId val="411280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27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8527800"/>
        <c:axId val="37211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64.88</c:v>
                </c:pt>
                <c:pt idx="1">
                  <c:v>71.87</c:v>
                </c:pt>
                <c:pt idx="2">
                  <c:v>65.430000000000007</c:v>
                </c:pt>
                <c:pt idx="3">
                  <c:v>64.930000000000007</c:v>
                </c:pt>
                <c:pt idx="4">
                  <c:v>66.02</c:v>
                </c:pt>
              </c:numCache>
            </c:numRef>
          </c:val>
          <c:smooth val="0"/>
        </c:ser>
        <c:dLbls>
          <c:showLegendKey val="0"/>
          <c:showVal val="0"/>
          <c:showCatName val="0"/>
          <c:showSerName val="0"/>
          <c:showPercent val="0"/>
          <c:showBubbleSize val="0"/>
        </c:dLbls>
        <c:marker val="1"/>
        <c:smooth val="0"/>
        <c:axId val="418527800"/>
        <c:axId val="372111512"/>
      </c:lineChart>
      <c:dateAx>
        <c:axId val="418527800"/>
        <c:scaling>
          <c:orientation val="minMax"/>
        </c:scaling>
        <c:delete val="1"/>
        <c:axPos val="b"/>
        <c:numFmt formatCode="ge" sourceLinked="1"/>
        <c:majorTickMark val="none"/>
        <c:minorTickMark val="none"/>
        <c:tickLblPos val="none"/>
        <c:crossAx val="372111512"/>
        <c:crosses val="autoZero"/>
        <c:auto val="1"/>
        <c:lblOffset val="100"/>
        <c:baseTimeUnit val="years"/>
      </c:dateAx>
      <c:valAx>
        <c:axId val="372111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2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98.16</c:v>
                </c:pt>
                <c:pt idx="1">
                  <c:v>95.37</c:v>
                </c:pt>
                <c:pt idx="2">
                  <c:v>96.25</c:v>
                </c:pt>
                <c:pt idx="3">
                  <c:v>98.16</c:v>
                </c:pt>
                <c:pt idx="4">
                  <c:v>98.16</c:v>
                </c:pt>
              </c:numCache>
            </c:numRef>
          </c:val>
        </c:ser>
        <c:dLbls>
          <c:showLegendKey val="0"/>
          <c:showVal val="0"/>
          <c:showCatName val="0"/>
          <c:showSerName val="0"/>
          <c:showPercent val="0"/>
          <c:showBubbleSize val="0"/>
        </c:dLbls>
        <c:gapWidth val="150"/>
        <c:axId val="372112688"/>
        <c:axId val="37211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92.42</c:v>
                </c:pt>
                <c:pt idx="1">
                  <c:v>92.39</c:v>
                </c:pt>
                <c:pt idx="2">
                  <c:v>92.51</c:v>
                </c:pt>
                <c:pt idx="3">
                  <c:v>92.69</c:v>
                </c:pt>
                <c:pt idx="4">
                  <c:v>92.96</c:v>
                </c:pt>
              </c:numCache>
            </c:numRef>
          </c:val>
          <c:smooth val="0"/>
        </c:ser>
        <c:dLbls>
          <c:showLegendKey val="0"/>
          <c:showVal val="0"/>
          <c:showCatName val="0"/>
          <c:showSerName val="0"/>
          <c:showPercent val="0"/>
          <c:showBubbleSize val="0"/>
        </c:dLbls>
        <c:marker val="1"/>
        <c:smooth val="0"/>
        <c:axId val="372112688"/>
        <c:axId val="372113080"/>
      </c:lineChart>
      <c:dateAx>
        <c:axId val="372112688"/>
        <c:scaling>
          <c:orientation val="minMax"/>
        </c:scaling>
        <c:delete val="1"/>
        <c:axPos val="b"/>
        <c:numFmt formatCode="ge" sourceLinked="1"/>
        <c:majorTickMark val="none"/>
        <c:minorTickMark val="none"/>
        <c:tickLblPos val="none"/>
        <c:crossAx val="372113080"/>
        <c:crosses val="autoZero"/>
        <c:auto val="1"/>
        <c:lblOffset val="100"/>
        <c:baseTimeUnit val="years"/>
      </c:dateAx>
      <c:valAx>
        <c:axId val="37211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211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25.54</c:v>
                </c:pt>
                <c:pt idx="1">
                  <c:v>24.51</c:v>
                </c:pt>
                <c:pt idx="2">
                  <c:v>27.19</c:v>
                </c:pt>
                <c:pt idx="3">
                  <c:v>23.78</c:v>
                </c:pt>
                <c:pt idx="4">
                  <c:v>18.11</c:v>
                </c:pt>
              </c:numCache>
            </c:numRef>
          </c:val>
        </c:ser>
        <c:dLbls>
          <c:showLegendKey val="0"/>
          <c:showVal val="0"/>
          <c:showCatName val="0"/>
          <c:showSerName val="0"/>
          <c:showPercent val="0"/>
          <c:showBubbleSize val="0"/>
        </c:dLbls>
        <c:gapWidth val="150"/>
        <c:axId val="370513816"/>
        <c:axId val="3705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70513816"/>
        <c:axId val="370514208"/>
      </c:lineChart>
      <c:dateAx>
        <c:axId val="370513816"/>
        <c:scaling>
          <c:orientation val="minMax"/>
        </c:scaling>
        <c:delete val="1"/>
        <c:axPos val="b"/>
        <c:numFmt formatCode="ge" sourceLinked="1"/>
        <c:majorTickMark val="none"/>
        <c:minorTickMark val="none"/>
        <c:tickLblPos val="none"/>
        <c:crossAx val="370514208"/>
        <c:crosses val="autoZero"/>
        <c:auto val="1"/>
        <c:lblOffset val="100"/>
        <c:baseTimeUnit val="years"/>
      </c:dateAx>
      <c:valAx>
        <c:axId val="3705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051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8729936"/>
        <c:axId val="41873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8729936"/>
        <c:axId val="418730328"/>
      </c:lineChart>
      <c:dateAx>
        <c:axId val="418729936"/>
        <c:scaling>
          <c:orientation val="minMax"/>
        </c:scaling>
        <c:delete val="1"/>
        <c:axPos val="b"/>
        <c:numFmt formatCode="ge" sourceLinked="1"/>
        <c:majorTickMark val="none"/>
        <c:minorTickMark val="none"/>
        <c:tickLblPos val="none"/>
        <c:crossAx val="418730328"/>
        <c:crosses val="autoZero"/>
        <c:auto val="1"/>
        <c:lblOffset val="100"/>
        <c:baseTimeUnit val="years"/>
      </c:dateAx>
      <c:valAx>
        <c:axId val="41873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72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3103960"/>
        <c:axId val="413104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3103960"/>
        <c:axId val="413104352"/>
      </c:lineChart>
      <c:dateAx>
        <c:axId val="413103960"/>
        <c:scaling>
          <c:orientation val="minMax"/>
        </c:scaling>
        <c:delete val="1"/>
        <c:axPos val="b"/>
        <c:numFmt formatCode="ge" sourceLinked="1"/>
        <c:majorTickMark val="none"/>
        <c:minorTickMark val="none"/>
        <c:tickLblPos val="none"/>
        <c:crossAx val="413104352"/>
        <c:crosses val="autoZero"/>
        <c:auto val="1"/>
        <c:lblOffset val="100"/>
        <c:baseTimeUnit val="years"/>
      </c:dateAx>
      <c:valAx>
        <c:axId val="4131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10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1392032"/>
        <c:axId val="41139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1392032"/>
        <c:axId val="411392424"/>
      </c:lineChart>
      <c:dateAx>
        <c:axId val="411392032"/>
        <c:scaling>
          <c:orientation val="minMax"/>
        </c:scaling>
        <c:delete val="1"/>
        <c:axPos val="b"/>
        <c:numFmt formatCode="ge" sourceLinked="1"/>
        <c:majorTickMark val="none"/>
        <c:minorTickMark val="none"/>
        <c:tickLblPos val="none"/>
        <c:crossAx val="411392424"/>
        <c:crosses val="autoZero"/>
        <c:auto val="1"/>
        <c:lblOffset val="100"/>
        <c:baseTimeUnit val="years"/>
      </c:dateAx>
      <c:valAx>
        <c:axId val="41139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39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11393600"/>
        <c:axId val="412630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11393600"/>
        <c:axId val="412630136"/>
      </c:lineChart>
      <c:dateAx>
        <c:axId val="411393600"/>
        <c:scaling>
          <c:orientation val="minMax"/>
        </c:scaling>
        <c:delete val="1"/>
        <c:axPos val="b"/>
        <c:numFmt formatCode="ge" sourceLinked="1"/>
        <c:majorTickMark val="none"/>
        <c:minorTickMark val="none"/>
        <c:tickLblPos val="none"/>
        <c:crossAx val="412630136"/>
        <c:crosses val="autoZero"/>
        <c:auto val="1"/>
        <c:lblOffset val="100"/>
        <c:baseTimeUnit val="years"/>
      </c:dateAx>
      <c:valAx>
        <c:axId val="412630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1393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105528"/>
        <c:axId val="41263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484.53</c:v>
                </c:pt>
                <c:pt idx="1">
                  <c:v>469.84</c:v>
                </c:pt>
                <c:pt idx="2">
                  <c:v>438.59</c:v>
                </c:pt>
                <c:pt idx="3">
                  <c:v>407.62</c:v>
                </c:pt>
                <c:pt idx="4">
                  <c:v>359.02</c:v>
                </c:pt>
              </c:numCache>
            </c:numRef>
          </c:val>
          <c:smooth val="0"/>
        </c:ser>
        <c:dLbls>
          <c:showLegendKey val="0"/>
          <c:showVal val="0"/>
          <c:showCatName val="0"/>
          <c:showSerName val="0"/>
          <c:showPercent val="0"/>
          <c:showBubbleSize val="0"/>
        </c:dLbls>
        <c:marker val="1"/>
        <c:smooth val="0"/>
        <c:axId val="413105528"/>
        <c:axId val="412631312"/>
      </c:lineChart>
      <c:dateAx>
        <c:axId val="413105528"/>
        <c:scaling>
          <c:orientation val="minMax"/>
        </c:scaling>
        <c:delete val="1"/>
        <c:axPos val="b"/>
        <c:numFmt formatCode="ge" sourceLinked="1"/>
        <c:majorTickMark val="none"/>
        <c:minorTickMark val="none"/>
        <c:tickLblPos val="none"/>
        <c:crossAx val="412631312"/>
        <c:crosses val="autoZero"/>
        <c:auto val="1"/>
        <c:lblOffset val="100"/>
        <c:baseTimeUnit val="years"/>
      </c:dateAx>
      <c:valAx>
        <c:axId val="41263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10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3112552"/>
        <c:axId val="41311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13112552"/>
        <c:axId val="413112944"/>
      </c:lineChart>
      <c:dateAx>
        <c:axId val="413112552"/>
        <c:scaling>
          <c:orientation val="minMax"/>
        </c:scaling>
        <c:delete val="1"/>
        <c:axPos val="b"/>
        <c:numFmt formatCode="ge" sourceLinked="1"/>
        <c:majorTickMark val="none"/>
        <c:minorTickMark val="none"/>
        <c:tickLblPos val="none"/>
        <c:crossAx val="413112944"/>
        <c:crosses val="autoZero"/>
        <c:auto val="1"/>
        <c:lblOffset val="100"/>
        <c:baseTimeUnit val="years"/>
      </c:dateAx>
      <c:valAx>
        <c:axId val="41311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11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18526232"/>
        <c:axId val="4185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58.63</c:v>
                </c:pt>
                <c:pt idx="1">
                  <c:v>62.17</c:v>
                </c:pt>
                <c:pt idx="2">
                  <c:v>61.27</c:v>
                </c:pt>
                <c:pt idx="3">
                  <c:v>66.680000000000007</c:v>
                </c:pt>
                <c:pt idx="4">
                  <c:v>60.18</c:v>
                </c:pt>
              </c:numCache>
            </c:numRef>
          </c:val>
          <c:smooth val="0"/>
        </c:ser>
        <c:dLbls>
          <c:showLegendKey val="0"/>
          <c:showVal val="0"/>
          <c:showCatName val="0"/>
          <c:showSerName val="0"/>
          <c:showPercent val="0"/>
          <c:showBubbleSize val="0"/>
        </c:dLbls>
        <c:marker val="1"/>
        <c:smooth val="0"/>
        <c:axId val="418526232"/>
        <c:axId val="418526624"/>
      </c:lineChart>
      <c:dateAx>
        <c:axId val="418526232"/>
        <c:scaling>
          <c:orientation val="minMax"/>
        </c:scaling>
        <c:delete val="1"/>
        <c:axPos val="b"/>
        <c:numFmt formatCode="ge" sourceLinked="1"/>
        <c:majorTickMark val="none"/>
        <c:minorTickMark val="none"/>
        <c:tickLblPos val="none"/>
        <c:crossAx val="418526624"/>
        <c:crosses val="autoZero"/>
        <c:auto val="1"/>
        <c:lblOffset val="100"/>
        <c:baseTimeUnit val="years"/>
      </c:dateAx>
      <c:valAx>
        <c:axId val="4185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852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【357.84】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【92.37】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【65.79】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zoomScale="60" zoomScaleNormal="100" workbookViewId="0">
      <selection activeCell="M1" sqref="M1"/>
    </sheetView>
  </sheetViews>
  <sheetFormatPr defaultColWidth="2.6328125" defaultRowHeight="13"/>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北海道</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流域下水道</v>
      </c>
      <c r="Q8" s="46"/>
      <c r="R8" s="46"/>
      <c r="S8" s="46"/>
      <c r="T8" s="46"/>
      <c r="U8" s="46"/>
      <c r="V8" s="46"/>
      <c r="W8" s="46" t="str">
        <f>データ!L6</f>
        <v>E1</v>
      </c>
      <c r="X8" s="46"/>
      <c r="Y8" s="46"/>
      <c r="Z8" s="46"/>
      <c r="AA8" s="46"/>
      <c r="AB8" s="46"/>
      <c r="AC8" s="46"/>
      <c r="AD8" s="3"/>
      <c r="AE8" s="3"/>
      <c r="AF8" s="3"/>
      <c r="AG8" s="3"/>
      <c r="AH8" s="3"/>
      <c r="AI8" s="3"/>
      <c r="AJ8" s="3"/>
      <c r="AK8" s="3"/>
      <c r="AL8" s="47">
        <f>データ!R6</f>
        <v>5401210</v>
      </c>
      <c r="AM8" s="47"/>
      <c r="AN8" s="47"/>
      <c r="AO8" s="47"/>
      <c r="AP8" s="47"/>
      <c r="AQ8" s="47"/>
      <c r="AR8" s="47"/>
      <c r="AS8" s="47"/>
      <c r="AT8" s="43">
        <f>データ!S6</f>
        <v>83424.31</v>
      </c>
      <c r="AU8" s="43"/>
      <c r="AV8" s="43"/>
      <c r="AW8" s="43"/>
      <c r="AX8" s="43"/>
      <c r="AY8" s="43"/>
      <c r="AZ8" s="43"/>
      <c r="BA8" s="43"/>
      <c r="BB8" s="43">
        <f>データ!T6</f>
        <v>64.739999999999995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65.239999999999995</v>
      </c>
      <c r="Q10" s="43"/>
      <c r="R10" s="43"/>
      <c r="S10" s="43"/>
      <c r="T10" s="43"/>
      <c r="U10" s="43"/>
      <c r="V10" s="43"/>
      <c r="W10" s="43" t="str">
        <f>データ!P6</f>
        <v>-</v>
      </c>
      <c r="X10" s="43"/>
      <c r="Y10" s="43"/>
      <c r="Z10" s="43"/>
      <c r="AA10" s="43"/>
      <c r="AB10" s="43"/>
      <c r="AC10" s="43"/>
      <c r="AD10" s="47">
        <f>データ!Q6</f>
        <v>0</v>
      </c>
      <c r="AE10" s="47"/>
      <c r="AF10" s="47"/>
      <c r="AG10" s="47"/>
      <c r="AH10" s="47"/>
      <c r="AI10" s="47"/>
      <c r="AJ10" s="47"/>
      <c r="AK10" s="2"/>
      <c r="AL10" s="47">
        <f>データ!U6</f>
        <v>484210</v>
      </c>
      <c r="AM10" s="47"/>
      <c r="AN10" s="47"/>
      <c r="AO10" s="47"/>
      <c r="AP10" s="47"/>
      <c r="AQ10" s="47"/>
      <c r="AR10" s="47"/>
      <c r="AS10" s="47"/>
      <c r="AT10" s="43">
        <f>データ!V6</f>
        <v>153.9</v>
      </c>
      <c r="AU10" s="43"/>
      <c r="AV10" s="43"/>
      <c r="AW10" s="43"/>
      <c r="AX10" s="43"/>
      <c r="AY10" s="43"/>
      <c r="AZ10" s="43"/>
      <c r="BA10" s="43"/>
      <c r="BB10" s="43">
        <f>データ!W6</f>
        <v>3146.26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
  <cols>
    <col min="2" max="143" width="11.9062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10006</v>
      </c>
      <c r="D6" s="31">
        <f t="shared" si="3"/>
        <v>47</v>
      </c>
      <c r="E6" s="31">
        <f t="shared" si="3"/>
        <v>17</v>
      </c>
      <c r="F6" s="31">
        <f t="shared" si="3"/>
        <v>3</v>
      </c>
      <c r="G6" s="31">
        <f t="shared" si="3"/>
        <v>0</v>
      </c>
      <c r="H6" s="31" t="str">
        <f t="shared" si="3"/>
        <v>北海道</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65.239999999999995</v>
      </c>
      <c r="P6" s="32" t="str">
        <f t="shared" si="3"/>
        <v>-</v>
      </c>
      <c r="Q6" s="32">
        <f t="shared" si="3"/>
        <v>0</v>
      </c>
      <c r="R6" s="32">
        <f t="shared" si="3"/>
        <v>5401210</v>
      </c>
      <c r="S6" s="32">
        <f t="shared" si="3"/>
        <v>83424.31</v>
      </c>
      <c r="T6" s="32">
        <f t="shared" si="3"/>
        <v>64.739999999999995</v>
      </c>
      <c r="U6" s="32">
        <f t="shared" si="3"/>
        <v>484210</v>
      </c>
      <c r="V6" s="32">
        <f t="shared" si="3"/>
        <v>153.9</v>
      </c>
      <c r="W6" s="32">
        <f t="shared" si="3"/>
        <v>3146.26</v>
      </c>
      <c r="X6" s="33">
        <f>IF(X7="",NA(),X7)</f>
        <v>25.54</v>
      </c>
      <c r="Y6" s="33">
        <f t="shared" ref="Y6:AG6" si="4">IF(Y7="",NA(),Y7)</f>
        <v>24.51</v>
      </c>
      <c r="Z6" s="33">
        <f t="shared" si="4"/>
        <v>27.19</v>
      </c>
      <c r="AA6" s="33">
        <f t="shared" si="4"/>
        <v>23.78</v>
      </c>
      <c r="AB6" s="33">
        <f t="shared" si="4"/>
        <v>18.11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t="str">
        <f>IF(BE7="",NA(),BE7)</f>
        <v>-</v>
      </c>
      <c r="BF6" s="33" t="str">
        <f t="shared" ref="BF6:BN6" si="7">IF(BF7="",NA(),BF7)</f>
        <v>-</v>
      </c>
      <c r="BG6" s="33" t="str">
        <f t="shared" si="7"/>
        <v>-</v>
      </c>
      <c r="BH6" s="33" t="str">
        <f t="shared" si="7"/>
        <v>-</v>
      </c>
      <c r="BI6" s="33" t="str">
        <f t="shared" si="7"/>
        <v>-</v>
      </c>
      <c r="BJ6" s="33">
        <f t="shared" si="7"/>
        <v>484.53</v>
      </c>
      <c r="BK6" s="33">
        <f t="shared" si="7"/>
        <v>469.84</v>
      </c>
      <c r="BL6" s="33">
        <f t="shared" si="7"/>
        <v>438.59</v>
      </c>
      <c r="BM6" s="33">
        <f t="shared" si="7"/>
        <v>407.62</v>
      </c>
      <c r="BN6" s="33">
        <f t="shared" si="7"/>
        <v>359.02</v>
      </c>
      <c r="BO6" s="32" t="str">
        <f>IF(BO7="","",IF(BO7="-","【-】","【"&amp;SUBSTITUTE(TEXT(BO7,"#,##0.00"),"-","△")&amp;"】"))</f>
        <v>【357.84】</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t="str">
        <f>IF(CA7="",NA(),CA7)</f>
        <v>-</v>
      </c>
      <c r="CB6" s="33" t="str">
        <f t="shared" ref="CB6:CJ6" si="9">IF(CB7="",NA(),CB7)</f>
        <v>-</v>
      </c>
      <c r="CC6" s="33" t="str">
        <f t="shared" si="9"/>
        <v>-</v>
      </c>
      <c r="CD6" s="33" t="str">
        <f t="shared" si="9"/>
        <v>-</v>
      </c>
      <c r="CE6" s="33" t="str">
        <f t="shared" si="9"/>
        <v>-</v>
      </c>
      <c r="CF6" s="33">
        <f t="shared" si="9"/>
        <v>58.63</v>
      </c>
      <c r="CG6" s="33">
        <f t="shared" si="9"/>
        <v>62.17</v>
      </c>
      <c r="CH6" s="33">
        <f t="shared" si="9"/>
        <v>61.27</v>
      </c>
      <c r="CI6" s="33">
        <f t="shared" si="9"/>
        <v>66.680000000000007</v>
      </c>
      <c r="CJ6" s="33">
        <f t="shared" si="9"/>
        <v>60.18</v>
      </c>
      <c r="CK6" s="32" t="str">
        <f>IF(CK7="","",IF(CK7="-","【-】","【"&amp;SUBSTITUTE(TEXT(CK7,"#,##0.00"),"-","△")&amp;"】"))</f>
        <v>【63.19】</v>
      </c>
      <c r="CL6" s="33" t="str">
        <f>IF(CL7="",NA(),CL7)</f>
        <v>-</v>
      </c>
      <c r="CM6" s="33" t="str">
        <f t="shared" ref="CM6:CU6" si="10">IF(CM7="",NA(),CM7)</f>
        <v>-</v>
      </c>
      <c r="CN6" s="33" t="str">
        <f t="shared" si="10"/>
        <v>-</v>
      </c>
      <c r="CO6" s="33" t="str">
        <f t="shared" si="10"/>
        <v>-</v>
      </c>
      <c r="CP6" s="33" t="str">
        <f t="shared" si="10"/>
        <v>-</v>
      </c>
      <c r="CQ6" s="33">
        <f t="shared" si="10"/>
        <v>64.88</v>
      </c>
      <c r="CR6" s="33">
        <f t="shared" si="10"/>
        <v>71.87</v>
      </c>
      <c r="CS6" s="33">
        <f t="shared" si="10"/>
        <v>65.430000000000007</v>
      </c>
      <c r="CT6" s="33">
        <f t="shared" si="10"/>
        <v>64.930000000000007</v>
      </c>
      <c r="CU6" s="33">
        <f t="shared" si="10"/>
        <v>66.02</v>
      </c>
      <c r="CV6" s="32" t="str">
        <f>IF(CV7="","",IF(CV7="-","【-】","【"&amp;SUBSTITUTE(TEXT(CV7,"#,##0.00"),"-","△")&amp;"】"))</f>
        <v>【65.79】</v>
      </c>
      <c r="CW6" s="33">
        <f>IF(CW7="",NA(),CW7)</f>
        <v>98.16</v>
      </c>
      <c r="CX6" s="33">
        <f t="shared" ref="CX6:DF6" si="11">IF(CX7="",NA(),CX7)</f>
        <v>95.37</v>
      </c>
      <c r="CY6" s="33">
        <f t="shared" si="11"/>
        <v>96.25</v>
      </c>
      <c r="CZ6" s="33">
        <f t="shared" si="11"/>
        <v>98.16</v>
      </c>
      <c r="DA6" s="33">
        <f t="shared" si="11"/>
        <v>98.16</v>
      </c>
      <c r="DB6" s="33">
        <f t="shared" si="11"/>
        <v>92.42</v>
      </c>
      <c r="DC6" s="33">
        <f t="shared" si="11"/>
        <v>92.39</v>
      </c>
      <c r="DD6" s="33">
        <f t="shared" si="11"/>
        <v>92.51</v>
      </c>
      <c r="DE6" s="33">
        <f t="shared" si="11"/>
        <v>92.69</v>
      </c>
      <c r="DF6" s="33">
        <f t="shared" si="11"/>
        <v>92.96</v>
      </c>
      <c r="DG6" s="32" t="str">
        <f>IF(DG7="","",IF(DG7="-","【-】","【"&amp;SUBSTITUTE(TEXT(DG7,"#,##0.00"),"-","△")&amp;"】"))</f>
        <v>【92.37】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0.01</v>
      </c>
      <c r="EE6" s="33">
        <f t="shared" ref="EE6:EM6" si="14">IF(EE7="",NA(),EE7)</f>
        <v>0.11</v>
      </c>
      <c r="EF6" s="32">
        <f t="shared" si="14"/>
        <v>0</v>
      </c>
      <c r="EG6" s="32">
        <f t="shared" si="14"/>
        <v>0</v>
      </c>
      <c r="EH6" s="32">
        <f t="shared" si="14"/>
        <v>0</v>
      </c>
      <c r="EI6" s="33">
        <f t="shared" si="14"/>
        <v>0.13</v>
      </c>
      <c r="EJ6" s="33">
        <f t="shared" si="14"/>
        <v>0.13</v>
      </c>
      <c r="EK6" s="33">
        <f t="shared" si="14"/>
        <v>0.09</v>
      </c>
      <c r="EL6" s="33">
        <f t="shared" si="14"/>
        <v>0.12</v>
      </c>
      <c r="EM6" s="33">
        <f t="shared" si="14"/>
        <v>7.0000000000000007E-2</v>
      </c>
      <c r="EN6" s="32" t="str">
        <f>IF(EN7="","",IF(EN7="-","【-】","【"&amp;SUBSTITUTE(TEXT(EN7,"#,##0.00"),"-","△")&amp;"】"))</f>
        <v>【0.07】</v>
      </c>
    </row>
    <row r="7" spans="1:144" s="34" customFormat="1">
      <c r="A7" s="26"/>
      <c r="B7" s="35">
        <v>2015</v>
      </c>
      <c r="C7" s="35">
        <v>10006</v>
      </c>
      <c r="D7" s="35">
        <v>47</v>
      </c>
      <c r="E7" s="35">
        <v>17</v>
      </c>
      <c r="F7" s="35">
        <v>3</v>
      </c>
      <c r="G7" s="35">
        <v>0</v>
      </c>
      <c r="H7" s="35" t="s">
        <v>96</v>
      </c>
      <c r="I7" s="35" t="s">
        <v>97</v>
      </c>
      <c r="J7" s="35" t="s">
        <v>98</v>
      </c>
      <c r="K7" s="35" t="s">
        <v>99</v>
      </c>
      <c r="L7" s="35" t="s">
        <v>100</v>
      </c>
      <c r="M7" s="36" t="s">
        <v>101</v>
      </c>
      <c r="N7" s="36" t="s">
        <v>102</v>
      </c>
      <c r="O7" s="36">
        <v>65.239999999999995</v>
      </c>
      <c r="P7" s="36" t="s">
        <v>101</v>
      </c>
      <c r="Q7" s="36">
        <v>0</v>
      </c>
      <c r="R7" s="36">
        <v>5401210</v>
      </c>
      <c r="S7" s="36">
        <v>83424.31</v>
      </c>
      <c r="T7" s="36">
        <v>64.739999999999995</v>
      </c>
      <c r="U7" s="36">
        <v>484210</v>
      </c>
      <c r="V7" s="36">
        <v>153.9</v>
      </c>
      <c r="W7" s="36">
        <v>3146.26</v>
      </c>
      <c r="X7" s="36">
        <v>25.54</v>
      </c>
      <c r="Y7" s="36">
        <v>24.51</v>
      </c>
      <c r="Z7" s="36">
        <v>27.19</v>
      </c>
      <c r="AA7" s="36">
        <v>23.78</v>
      </c>
      <c r="AB7" s="36">
        <v>18.11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t="s">
        <v>101</v>
      </c>
      <c r="BF7" s="36" t="s">
        <v>101</v>
      </c>
      <c r="BG7" s="36" t="s">
        <v>101</v>
      </c>
      <c r="BH7" s="36" t="s">
        <v>101</v>
      </c>
      <c r="BI7" s="36" t="s">
        <v>101</v>
      </c>
      <c r="BJ7" s="36">
        <v>484.53</v>
      </c>
      <c r="BK7" s="36">
        <v>469.84</v>
      </c>
      <c r="BL7" s="36">
        <v>438.59</v>
      </c>
      <c r="BM7" s="36">
        <v>407.62</v>
      </c>
      <c r="BN7" s="36">
        <v>359.02</v>
      </c>
      <c r="BO7" s="36">
        <v>357.84</v>
      </c>
      <c r="BP7" s="36">
        <v>0</v>
      </c>
      <c r="BQ7" s="36">
        <v>0</v>
      </c>
      <c r="BR7" s="36">
        <v>0</v>
      </c>
      <c r="BS7" s="36">
        <v>0</v>
      </c>
      <c r="BT7" s="36">
        <v>0</v>
      </c>
      <c r="BU7" s="36">
        <v>0</v>
      </c>
      <c r="BV7" s="36">
        <v>0</v>
      </c>
      <c r="BW7" s="36">
        <v>0</v>
      </c>
      <c r="BX7" s="36">
        <v>0</v>
      </c>
      <c r="BY7" s="36">
        <v>0</v>
      </c>
      <c r="BZ7" s="36">
        <v>0</v>
      </c>
      <c r="CA7" s="36" t="s">
        <v>101</v>
      </c>
      <c r="CB7" s="36" t="s">
        <v>101</v>
      </c>
      <c r="CC7" s="36" t="s">
        <v>101</v>
      </c>
      <c r="CD7" s="36" t="s">
        <v>101</v>
      </c>
      <c r="CE7" s="36" t="s">
        <v>101</v>
      </c>
      <c r="CF7" s="36">
        <v>58.63</v>
      </c>
      <c r="CG7" s="36">
        <v>62.17</v>
      </c>
      <c r="CH7" s="36">
        <v>61.27</v>
      </c>
      <c r="CI7" s="36">
        <v>66.680000000000007</v>
      </c>
      <c r="CJ7" s="36">
        <v>60.18</v>
      </c>
      <c r="CK7" s="36">
        <v>63.19</v>
      </c>
      <c r="CL7" s="36" t="s">
        <v>101</v>
      </c>
      <c r="CM7" s="36" t="s">
        <v>101</v>
      </c>
      <c r="CN7" s="36" t="s">
        <v>101</v>
      </c>
      <c r="CO7" s="36" t="s">
        <v>101</v>
      </c>
      <c r="CP7" s="36" t="s">
        <v>101</v>
      </c>
      <c r="CQ7" s="36">
        <v>64.88</v>
      </c>
      <c r="CR7" s="36">
        <v>71.87</v>
      </c>
      <c r="CS7" s="36">
        <v>65.430000000000007</v>
      </c>
      <c r="CT7" s="36">
        <v>64.930000000000007</v>
      </c>
      <c r="CU7" s="36">
        <v>66.02</v>
      </c>
      <c r="CV7" s="36">
        <v>65.790000000000006</v>
      </c>
      <c r="CW7" s="36">
        <v>98.16</v>
      </c>
      <c r="CX7" s="36">
        <v>95.37</v>
      </c>
      <c r="CY7" s="36">
        <v>96.25</v>
      </c>
      <c r="CZ7" s="36">
        <v>98.16</v>
      </c>
      <c r="DA7" s="36">
        <v>98.16</v>
      </c>
      <c r="DB7" s="36">
        <v>92.42</v>
      </c>
      <c r="DC7" s="36">
        <v>92.39</v>
      </c>
      <c r="DD7" s="36">
        <v>92.51</v>
      </c>
      <c r="DE7" s="36">
        <v>92.69</v>
      </c>
      <c r="DF7" s="36">
        <v>92.96</v>
      </c>
      <c r="DG7" s="36">
        <v>92.37</v>
      </c>
      <c r="DH7" s="36"/>
      <c r="DI7" s="36"/>
      <c r="DJ7" s="36"/>
      <c r="DK7" s="36"/>
      <c r="DL7" s="36"/>
      <c r="DM7" s="36"/>
      <c r="DN7" s="36"/>
      <c r="DO7" s="36"/>
      <c r="DP7" s="36"/>
      <c r="DQ7" s="36"/>
      <c r="DR7" s="36"/>
      <c r="DS7" s="36"/>
      <c r="DT7" s="36"/>
      <c r="DU7" s="36"/>
      <c r="DV7" s="36"/>
      <c r="DW7" s="36"/>
      <c r="DX7" s="36"/>
      <c r="DY7" s="36"/>
      <c r="DZ7" s="36"/>
      <c r="EA7" s="36"/>
      <c r="EB7" s="36"/>
      <c r="EC7" s="36"/>
      <c r="ED7" s="36">
        <v>0.01</v>
      </c>
      <c r="EE7" s="36">
        <v>0.11</v>
      </c>
      <c r="EF7" s="36">
        <v>0</v>
      </c>
      <c r="EG7" s="36">
        <v>0</v>
      </c>
      <c r="EH7" s="36">
        <v>0</v>
      </c>
      <c r="EI7" s="36">
        <v>0.13</v>
      </c>
      <c r="EJ7" s="36">
        <v>0.13</v>
      </c>
      <c r="EK7" s="36">
        <v>0.09</v>
      </c>
      <c r="EL7" s="36">
        <v>0.12</v>
      </c>
      <c r="EM7" s="36">
        <v>7.0000000000000007E-2</v>
      </c>
      <c r="EN7" s="36">
        <v>7.0000000000000007E-2</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2017-02-08T02:56:14Z</dcterms:created>
  <dcterms:modified xsi:type="dcterms:W3CDTF">2017-02-27T05:26:41Z</dcterms:modified>
  <cp:category/>
</cp:coreProperties>
</file>