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8茨城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<sst xmlns="http://schemas.openxmlformats.org/spreadsheetml/2006/main" count="217" uniqueCount="107">
  <si>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</si>
  <si>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</si>
  <si>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</si>
  <si>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</si>
  <si>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</si>
  <si>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</si>
  <si>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</si>
  <si>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</si>
  <si>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</si>
  <si>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</si>
  <si>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</si>
  <si>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</si>
  <si>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</si>
  <si>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</si>
  <si>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</si>
  <si>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</si>
  <si>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</si>
  <si>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</si>
  <si>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</si>
  <si>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</si>
  <si>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</si>
  <si>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</si>
  <si>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</si>
  <si>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</si>
  <si>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</si>
  <si>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</si>
  <si>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</si>
  <si>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</si>
  <si>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</si>
  <si>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</si>
  <si>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</si>
  <si>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</si>
  <si>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</si>
  <si>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</si>
  <si>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</si>
  <si>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</si>
  <si>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</si>
  <si>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</si>
  <si>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</si>
  <si>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</si>
  <si>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</si>
  <si>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</si>
  <si>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</si>
  <si>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</si>
  <si>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</si>
  <si>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</si>
  <si>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</si>
  <si>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</si>
  <si>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</si>
  <si>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</si>
  <si>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</si>
  <si>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</si>
  <si>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</si>
  <si>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</si>
  <si>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</si>
  <si>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</si>
  <si>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</si>
  <si>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</si>
  <si>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</si>
  <si>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</si>
  <si>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</si>
  <si>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</si>
  <si>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</si>
  <si>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</si>
  <si>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</si>
  <si>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</si>
  <si>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</si>
  <si>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</si>
  <si>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</si>
  <si>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</si>
  <si>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</si>
  <si>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</si>
  <si>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</si>
  <si>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</si>
  <si>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</si>
  <si>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</si>
  <si>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</si>
  <si>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</si>
  <si>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</si>
  <si>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</si>
  <si>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</si>
  <si>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</si>
  <si>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</si>
  <si>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</si>
  <si>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</si>
  <si>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</si>
  <si>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</si>
  <si>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</si>
  <si>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</si>
  <si>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</si>
  <si>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</si>
  <si>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</si>
  <si>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</si>
  <si>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茨城県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</si>
  <si>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</si>
  <si>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</si>
  <si>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</si>
  <si>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</si>
  <si>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</si>
  <si>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</si>
  <si>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</si>
  <si>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</si>
  <si>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</si>
  <si>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</si>
  <si>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「①経常収支比率」は，過去５年間とも100％を超えており，かつ，「②累積欠損金」も発生していないことから，健全経営であるといえる。
  「③流動比率」は，平成26年度の会計基準見直しで，１年以内に償還する企業債が流動負債に移行したことに伴い大幅に低下したが，200％を超えており，十分な支払能力を確保している。
  「④企業債残高対給水収益比率」は，類似団体の平均を下回って推移していることから，概ね適正といえる。
  「⑤料金回収率」は，過去５年間とも100％を上回っており，将来の投資財源の確保も踏まえた料金水準となっている。
  「⑥給水原価」は，類似団体の平均を上回って推移している。これは可住地面積が広く投資効率が悪いこと及び開発費用のかかるダム等で水源を確保していることから，資本費（企業債利息及び減価償却費）が高いことが要因である。
  「⑦施設利用率」は，類似団体の平均を上回って推移していることから，概ね適正といえる。 
　「⑧有収率」は，類似団体の平均を下回っているが，過去５年間とも96％を超えており，高いレベルを維持している。
　</t>
    <rPh sb="3" eb="5">
      <t>ケイジョウ</t>
    </rPh>
    <rPh sb="5" eb="7">
      <t>シュウシ</t>
    </rPh>
    <rPh sb="7" eb="9">
      <t>ヒリツ</t>
    </rPh>
    <rPh sb="12" eb="14">
      <t>カコ</t>
    </rPh>
    <rPh sb="15" eb="17">
      <t>ネンカン</t>
    </rPh>
    <rPh sb="24" eb="25">
      <t>コ</t>
    </rPh>
    <rPh sb="35" eb="37">
      <t>ルイセキ</t>
    </rPh>
    <rPh sb="37" eb="40">
      <t>ケッソンキン</t>
    </rPh>
    <rPh sb="42" eb="44">
      <t>ハッセイ</t>
    </rPh>
    <rPh sb="54" eb="56">
      <t>ケンゼン</t>
    </rPh>
    <rPh sb="56" eb="58">
      <t>ケイエイ</t>
    </rPh>
    <rPh sb="71" eb="73">
      <t>リュウドウ</t>
    </rPh>
    <rPh sb="73" eb="75">
      <t>ヒリツ</t>
    </rPh>
    <rPh sb="78" eb="80">
      <t>ヘイセイ</t>
    </rPh>
    <rPh sb="82" eb="84">
      <t>ネンド</t>
    </rPh>
    <rPh sb="85" eb="87">
      <t>カイケイ</t>
    </rPh>
    <rPh sb="87" eb="89">
      <t>キジュン</t>
    </rPh>
    <rPh sb="89" eb="91">
      <t>ミナオ</t>
    </rPh>
    <rPh sb="95" eb="96">
      <t>ネン</t>
    </rPh>
    <rPh sb="96" eb="98">
      <t>イナイ</t>
    </rPh>
    <rPh sb="99" eb="101">
      <t>ショウカン</t>
    </rPh>
    <rPh sb="103" eb="105">
      <t>キギョウ</t>
    </rPh>
    <rPh sb="124" eb="126">
      <t>テイカ</t>
    </rPh>
    <rPh sb="141" eb="143">
      <t>ジュウブン</t>
    </rPh>
    <rPh sb="149" eb="151">
      <t>カクホ</t>
    </rPh>
    <rPh sb="188" eb="190">
      <t>スイイ</t>
    </rPh>
    <rPh sb="199" eb="200">
      <t>オオム</t>
    </rPh>
    <rPh sb="201" eb="203">
      <t>テキセイ</t>
    </rPh>
    <rPh sb="221" eb="223">
      <t>カコ</t>
    </rPh>
    <rPh sb="224" eb="226">
      <t>ネンカン</t>
    </rPh>
    <rPh sb="233" eb="235">
      <t>ウワマワ</t>
    </rPh>
    <rPh sb="240" eb="242">
      <t>ショウライ</t>
    </rPh>
    <rPh sb="243" eb="245">
      <t>トウシ</t>
    </rPh>
    <rPh sb="245" eb="247">
      <t>ザイゲン</t>
    </rPh>
    <rPh sb="248" eb="250">
      <t>カクホ</t>
    </rPh>
    <rPh sb="251" eb="252">
      <t>フ</t>
    </rPh>
    <rPh sb="255" eb="257">
      <t>リョウキン</t>
    </rPh>
    <rPh sb="257" eb="259">
      <t>スイジュン</t>
    </rPh>
    <rPh sb="271" eb="273">
      <t>キュウスイ</t>
    </rPh>
    <rPh sb="273" eb="275">
      <t>ゲンカ</t>
    </rPh>
    <rPh sb="278" eb="280">
      <t>ルイジ</t>
    </rPh>
    <rPh sb="280" eb="282">
      <t>ダンタイ</t>
    </rPh>
    <rPh sb="283" eb="285">
      <t>ヘイキン</t>
    </rPh>
    <rPh sb="286" eb="288">
      <t>ウワマワ</t>
    </rPh>
    <rPh sb="290" eb="292">
      <t>スイイ</t>
    </rPh>
    <rPh sb="300" eb="302">
      <t>カジュウ</t>
    </rPh>
    <rPh sb="379" eb="381">
      <t>シセツ</t>
    </rPh>
    <rPh sb="381" eb="383">
      <t>リヨウ</t>
    </rPh>
    <rPh sb="383" eb="384">
      <t>リツ</t>
    </rPh>
    <rPh sb="387" eb="389">
      <t>ルイジ</t>
    </rPh>
    <rPh sb="389" eb="391">
      <t>ダンタイ</t>
    </rPh>
    <rPh sb="392" eb="394">
      <t>ヘイキン</t>
    </rPh>
    <rPh sb="395" eb="397">
      <t>ウワマワ</t>
    </rPh>
    <rPh sb="399" eb="401">
      <t>スイイ</t>
    </rPh>
    <rPh sb="410" eb="411">
      <t>オオム</t>
    </rPh>
    <rPh sb="412" eb="414">
      <t>テキセイ</t>
    </rPh>
    <rPh sb="430" eb="432">
      <t>ルイジ</t>
    </rPh>
    <rPh sb="432" eb="434">
      <t>ダンタイ</t>
    </rPh>
    <rPh sb="435" eb="437">
      <t>ヘイキン</t>
    </rPh>
    <rPh sb="438" eb="440">
      <t>シタマワ</t>
    </rPh>
    <rPh sb="446" eb="448">
      <t>カコ</t>
    </rPh>
    <rPh sb="449" eb="451">
      <t>ネンカン</t>
    </rPh>
    <rPh sb="457" eb="458">
      <t>コ</t>
    </rPh>
    <rPh sb="463" eb="464">
      <t>タカ</t>
    </rPh>
    <rPh sb="469" eb="471">
      <t>イジ</t>
    </rPh>
    <phoneticPr fontId="4"/>
  </si>
  <si>
    <r>
      <t xml:space="preserve">　各経営指標の状況から判断すると，現時点では良好な経営状況にあるといえる。
　しかし，今後は，浄水場の更新期を迎えることによる大規模改築や危機管理対策としての管路耐震化等により，経営環境は厳しさを増すことが見込まれていることから，平成27年４月に策定した「企業局経営戦略」に基づき，計画的かつ効率的な経営の推進を図っていくこととしてている。
</t>
    </r>
    <r>
      <rPr>
        <b/>
        <sz val="11"/>
        <color theme="1"/>
        <rFont val="ＭＳ ゴシック"/>
        <family val="3"/>
        <charset val="128"/>
      </rPr>
      <t xml:space="preserve">※「企業局経営戦略」掲載ＵＲＬ
</t>
    </r>
    <r>
      <rPr>
        <sz val="11"/>
        <color theme="1"/>
        <rFont val="ＭＳ ゴシック"/>
        <family val="3"/>
        <charset val="128"/>
      </rPr>
      <t>http://www.pref.ibaraki.jp/kigyou/001_about/summary/volume.html</t>
    </r>
    <rPh sb="1" eb="2">
      <t>カク</t>
    </rPh>
    <rPh sb="2" eb="4">
      <t>ケイエイ</t>
    </rPh>
    <rPh sb="4" eb="6">
      <t>シヒョウ</t>
    </rPh>
    <rPh sb="7" eb="9">
      <t>ジョウキョウ</t>
    </rPh>
    <rPh sb="11" eb="13">
      <t>ハンダン</t>
    </rPh>
    <rPh sb="17" eb="20">
      <t>ゲンジテン</t>
    </rPh>
    <rPh sb="22" eb="24">
      <t>リョウコウ</t>
    </rPh>
    <rPh sb="25" eb="27">
      <t>ケイエイ</t>
    </rPh>
    <rPh sb="27" eb="29">
      <t>ジョウキョウ</t>
    </rPh>
    <rPh sb="43" eb="45">
      <t>コンゴ</t>
    </rPh>
    <rPh sb="47" eb="49">
      <t>ジョウスイ</t>
    </rPh>
    <rPh sb="49" eb="50">
      <t>バ</t>
    </rPh>
    <rPh sb="51" eb="53">
      <t>コウシン</t>
    </rPh>
    <rPh sb="174" eb="176">
      <t>キギョウ</t>
    </rPh>
    <rPh sb="176" eb="177">
      <t>キョク</t>
    </rPh>
    <rPh sb="177" eb="179">
      <t>ケイエイ</t>
    </rPh>
    <rPh sb="179" eb="181">
      <t>センリャク</t>
    </rPh>
    <rPh sb="182" eb="184">
      <t>ケイサイ</t>
    </rPh>
    <phoneticPr fontId="4"/>
  </si>
  <si>
    <t>　「①有形固定資産減価償却率」は，平成２６年度において会計基準の見直しの影響により増加しているが，ほぼ類似団体の平均並の水準である。さらにその資産のうち，管路だけに着目した「②管路経年化率」では，給水開始からの期間が耐用年数に達していない管路が多いため，老朽化は進んでおらず，このため，「③管路更新率」も類似団体の平均を大きく下回っている。管路の老朽化対策として企業局経営戦略に基づき，劣化診断を行いながら管路の余寿命を把握する等，更新周期の長寿命化に取り組んでいる。</t>
    <rPh sb="51" eb="53">
      <t>ルイジ</t>
    </rPh>
    <rPh sb="53" eb="55">
      <t>ダンタイ</t>
    </rPh>
    <rPh sb="152" eb="154">
      <t>ルイジ</t>
    </rPh>
    <rPh sb="154" eb="156">
      <t>ダンタイ</t>
    </rPh>
    <rPh sb="157" eb="159">
      <t>ヘイキン</t>
    </rPh>
    <rPh sb="160" eb="161">
      <t>オオ</t>
    </rPh>
    <rPh sb="163" eb="165">
      <t>シタマワ</t>
    </rPh>
    <rPh sb="170" eb="172">
      <t>カンロ</t>
    </rPh>
    <rPh sb="173" eb="176">
      <t>ロウキュウカ</t>
    </rPh>
    <rPh sb="176" eb="178">
      <t>タイサク</t>
    </rPh>
    <rPh sb="181" eb="184">
      <t>キギョウキョク</t>
    </rPh>
    <rPh sb="193" eb="195">
      <t>レッカ</t>
    </rPh>
    <rPh sb="195" eb="197">
      <t>シンダン</t>
    </rPh>
    <rPh sb="198" eb="199">
      <t>オコナ</t>
    </rPh>
    <rPh sb="203" eb="205">
      <t>カンロ</t>
    </rPh>
    <rPh sb="206" eb="207">
      <t>ヨ</t>
    </rPh>
    <rPh sb="207" eb="209">
      <t>ジュミョウ</t>
    </rPh>
    <rPh sb="210" eb="212">
      <t>ハアク</t>
    </rPh>
    <rPh sb="214" eb="215">
      <t>トウ</t>
    </rPh>
    <rPh sb="216" eb="218">
      <t>コウシン</t>
    </rPh>
    <rPh sb="218" eb="220">
      <t>シュウキ</t>
    </rPh>
    <rPh sb="221" eb="224">
      <t>チョウジュミョウ</t>
    </rPh>
    <rPh sb="224" eb="225">
      <t>カ</t>
    </rPh>
    <rPh sb="226" eb="227">
      <t>ト</t>
    </rPh>
    <rPh sb="228" eb="22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</si>
</sst>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1997568"/>
        <c:axId val="1419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1997568"/>
        <c:axId val="141986776"/>
      </c:lineChart>
      <c:dateAx>
        <c:axId val="141997568"/>
        <c:scaling>
          <c:orientation val="minMax"/>
        </c:scaling>
        <c:delete val="1"/>
        <c:axPos val="b"/>
        <c:numFmt formatCode="ge" sourceLinked="1"/>
        <c:majorTickMark val="none"/>
        <c:minorTickMark val="none"/>
        <c:tickLblPos val="none"/>
        <c:crossAx val="141986776"/>
        <c:crosses val="autoZero"/>
        <c:auto val="1"/>
        <c:lblOffset val="100"/>
        <c:baseTimeUnit val="years"/>
      </c:dateAx>
      <c:valAx>
        <c:axId val="1419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68.34</c:v>
                </c:pt>
                <c:pt idx="1">
                  <c:v>68.16</c:v>
                </c:pt>
                <c:pt idx="2">
                  <c:v>67.459999999999994</c:v>
                </c:pt>
                <c:pt idx="3">
                  <c:v>64.31</c:v>
                </c:pt>
                <c:pt idx="4">
                  <c:v>65.81</c:v>
                </c:pt>
              </c:numCache>
            </c:numRef>
          </c:val>
        </c:ser>
        <c:dLbls>
          <c:showLegendKey val="0"/>
          <c:showVal val="0"/>
          <c:showCatName val="0"/>
          <c:showSerName val="0"/>
          <c:showPercent val="0"/>
          <c:showBubbleSize val="0"/>
        </c:dLbls>
        <c:gapWidth val="150"/>
        <c:axId val="220251104"/>
        <c:axId val="22025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0251104"/>
        <c:axId val="220251496"/>
      </c:lineChart>
      <c:dateAx>
        <c:axId val="220251104"/>
        <c:scaling>
          <c:orientation val="minMax"/>
        </c:scaling>
        <c:delete val="1"/>
        <c:axPos val="b"/>
        <c:numFmt formatCode="ge" sourceLinked="1"/>
        <c:majorTickMark val="none"/>
        <c:minorTickMark val="none"/>
        <c:tickLblPos val="none"/>
        <c:crossAx val="220251496"/>
        <c:crosses val="autoZero"/>
        <c:auto val="1"/>
        <c:lblOffset val="100"/>
        <c:baseTimeUnit val="years"/>
      </c:dateAx>
      <c:valAx>
        <c:axId val="2202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97.67</c:v>
                </c:pt>
                <c:pt idx="1">
                  <c:v>98.31</c:v>
                </c:pt>
                <c:pt idx="2">
                  <c:v>98.44</c:v>
                </c:pt>
                <c:pt idx="3">
                  <c:v>97.64</c:v>
                </c:pt>
                <c:pt idx="4">
                  <c:v>96.22</c:v>
                </c:pt>
              </c:numCache>
            </c:numRef>
          </c:val>
        </c:ser>
        <c:dLbls>
          <c:showLegendKey val="0"/>
          <c:showVal val="0"/>
          <c:showCatName val="0"/>
          <c:showSerName val="0"/>
          <c:showPercent val="0"/>
          <c:showBubbleSize val="0"/>
        </c:dLbls>
        <c:gapWidth val="150"/>
        <c:axId val="220252672"/>
        <c:axId val="22025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0252672"/>
        <c:axId val="220253064"/>
      </c:lineChart>
      <c:dateAx>
        <c:axId val="220252672"/>
        <c:scaling>
          <c:orientation val="minMax"/>
        </c:scaling>
        <c:delete val="1"/>
        <c:axPos val="b"/>
        <c:numFmt formatCode="ge" sourceLinked="1"/>
        <c:majorTickMark val="none"/>
        <c:minorTickMark val="none"/>
        <c:tickLblPos val="none"/>
        <c:crossAx val="220253064"/>
        <c:crosses val="autoZero"/>
        <c:auto val="1"/>
        <c:lblOffset val="100"/>
        <c:baseTimeUnit val="years"/>
      </c:dateAx>
      <c:valAx>
        <c:axId val="22025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120.29</c:v>
                </c:pt>
                <c:pt idx="1">
                  <c:v>118.57</c:v>
                </c:pt>
                <c:pt idx="2">
                  <c:v>119.06</c:v>
                </c:pt>
                <c:pt idx="3">
                  <c:v>123.24</c:v>
                </c:pt>
                <c:pt idx="4">
                  <c:v>118.45</c:v>
                </c:pt>
              </c:numCache>
            </c:numRef>
          </c:val>
        </c:ser>
        <c:dLbls>
          <c:showLegendKey val="0"/>
          <c:showVal val="0"/>
          <c:showCatName val="0"/>
          <c:showSerName val="0"/>
          <c:showPercent val="0"/>
          <c:showBubbleSize val="0"/>
        </c:dLbls>
        <c:gapWidth val="150"/>
        <c:axId val="219791968"/>
        <c:axId val="2197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9791968"/>
        <c:axId val="219792352"/>
      </c:lineChart>
      <c:dateAx>
        <c:axId val="219791968"/>
        <c:scaling>
          <c:orientation val="minMax"/>
        </c:scaling>
        <c:delete val="1"/>
        <c:axPos val="b"/>
        <c:numFmt formatCode="ge" sourceLinked="1"/>
        <c:majorTickMark val="none"/>
        <c:minorTickMark val="none"/>
        <c:tickLblPos val="none"/>
        <c:crossAx val="219792352"/>
        <c:crosses val="autoZero"/>
        <c:auto val="1"/>
        <c:lblOffset val="100"/>
        <c:baseTimeUnit val="years"/>
      </c:dateAx>
      <c:valAx>
        <c:axId val="21979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7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41.28</c:v>
                </c:pt>
                <c:pt idx="1">
                  <c:v>42.71</c:v>
                </c:pt>
                <c:pt idx="2">
                  <c:v>41.13</c:v>
                </c:pt>
                <c:pt idx="3">
                  <c:v>49.2</c:v>
                </c:pt>
                <c:pt idx="4">
                  <c:v>50.17</c:v>
                </c:pt>
              </c:numCache>
            </c:numRef>
          </c:val>
        </c:ser>
        <c:dLbls>
          <c:showLegendKey val="0"/>
          <c:showVal val="0"/>
          <c:showCatName val="0"/>
          <c:showSerName val="0"/>
          <c:showPercent val="0"/>
          <c:showBubbleSize val="0"/>
        </c:dLbls>
        <c:gapWidth val="150"/>
        <c:axId val="219881128"/>
        <c:axId val="2198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9881128"/>
        <c:axId val="219881512"/>
      </c:lineChart>
      <c:dateAx>
        <c:axId val="219881128"/>
        <c:scaling>
          <c:orientation val="minMax"/>
        </c:scaling>
        <c:delete val="1"/>
        <c:axPos val="b"/>
        <c:numFmt formatCode="ge" sourceLinked="1"/>
        <c:majorTickMark val="none"/>
        <c:minorTickMark val="none"/>
        <c:tickLblPos val="none"/>
        <c:crossAx val="219881512"/>
        <c:crosses val="autoZero"/>
        <c:auto val="1"/>
        <c:lblOffset val="100"/>
        <c:baseTimeUnit val="years"/>
      </c:dateAx>
      <c:valAx>
        <c:axId val="2198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3.41</c:v>
                </c:pt>
                <c:pt idx="1">
                  <c:v>3.2</c:v>
                </c:pt>
                <c:pt idx="2">
                  <c:v>3.52</c:v>
                </c:pt>
                <c:pt idx="3">
                  <c:v>3.87</c:v>
                </c:pt>
                <c:pt idx="4">
                  <c:v>4.92</c:v>
                </c:pt>
              </c:numCache>
            </c:numRef>
          </c:val>
        </c:ser>
        <c:dLbls>
          <c:showLegendKey val="0"/>
          <c:showVal val="0"/>
          <c:showCatName val="0"/>
          <c:showSerName val="0"/>
          <c:showPercent val="0"/>
          <c:showBubbleSize val="0"/>
        </c:dLbls>
        <c:gapWidth val="150"/>
        <c:axId val="219557168"/>
        <c:axId val="21955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9557168"/>
        <c:axId val="219557552"/>
      </c:lineChart>
      <c:dateAx>
        <c:axId val="219557168"/>
        <c:scaling>
          <c:orientation val="minMax"/>
        </c:scaling>
        <c:delete val="1"/>
        <c:axPos val="b"/>
        <c:numFmt formatCode="ge" sourceLinked="1"/>
        <c:majorTickMark val="none"/>
        <c:minorTickMark val="none"/>
        <c:tickLblPos val="none"/>
        <c:crossAx val="219557552"/>
        <c:crosses val="autoZero"/>
        <c:auto val="1"/>
        <c:lblOffset val="100"/>
        <c:baseTimeUnit val="years"/>
      </c:dateAx>
      <c:valAx>
        <c:axId val="2195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461056"/>
        <c:axId val="21846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8461056"/>
        <c:axId val="218461448"/>
      </c:lineChart>
      <c:dateAx>
        <c:axId val="218461056"/>
        <c:scaling>
          <c:orientation val="minMax"/>
        </c:scaling>
        <c:delete val="1"/>
        <c:axPos val="b"/>
        <c:numFmt formatCode="ge" sourceLinked="1"/>
        <c:majorTickMark val="none"/>
        <c:minorTickMark val="none"/>
        <c:tickLblPos val="none"/>
        <c:crossAx val="218461448"/>
        <c:crosses val="autoZero"/>
        <c:auto val="1"/>
        <c:lblOffset val="100"/>
        <c:baseTimeUnit val="years"/>
      </c:dateAx>
      <c:valAx>
        <c:axId val="21846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708.62</c:v>
                </c:pt>
                <c:pt idx="1">
                  <c:v>585.92999999999995</c:v>
                </c:pt>
                <c:pt idx="2">
                  <c:v>516.91999999999996</c:v>
                </c:pt>
                <c:pt idx="3">
                  <c:v>209.93</c:v>
                </c:pt>
                <c:pt idx="4">
                  <c:v>262.86</c:v>
                </c:pt>
              </c:numCache>
            </c:numRef>
          </c:val>
        </c:ser>
        <c:dLbls>
          <c:showLegendKey val="0"/>
          <c:showVal val="0"/>
          <c:showCatName val="0"/>
          <c:showSerName val="0"/>
          <c:showPercent val="0"/>
          <c:showBubbleSize val="0"/>
        </c:dLbls>
        <c:gapWidth val="150"/>
        <c:axId val="219639704"/>
        <c:axId val="2196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9639704"/>
        <c:axId val="219640096"/>
      </c:lineChart>
      <c:dateAx>
        <c:axId val="219639704"/>
        <c:scaling>
          <c:orientation val="minMax"/>
        </c:scaling>
        <c:delete val="1"/>
        <c:axPos val="b"/>
        <c:numFmt formatCode="ge" sourceLinked="1"/>
        <c:majorTickMark val="none"/>
        <c:minorTickMark val="none"/>
        <c:tickLblPos val="none"/>
        <c:crossAx val="219640096"/>
        <c:crosses val="autoZero"/>
        <c:auto val="1"/>
        <c:lblOffset val="100"/>
        <c:baseTimeUnit val="years"/>
      </c:dateAx>
      <c:valAx>
        <c:axId val="21964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378.3</c:v>
                </c:pt>
                <c:pt idx="1">
                  <c:v>357.39</c:v>
                </c:pt>
                <c:pt idx="2">
                  <c:v>339.21</c:v>
                </c:pt>
                <c:pt idx="3">
                  <c:v>337.21</c:v>
                </c:pt>
                <c:pt idx="4">
                  <c:v>321.43</c:v>
                </c:pt>
              </c:numCache>
            </c:numRef>
          </c:val>
        </c:ser>
        <c:dLbls>
          <c:showLegendKey val="0"/>
          <c:showVal val="0"/>
          <c:showCatName val="0"/>
          <c:showSerName val="0"/>
          <c:showPercent val="0"/>
          <c:showBubbleSize val="0"/>
        </c:dLbls>
        <c:gapWidth val="150"/>
        <c:axId val="219641272"/>
        <c:axId val="2196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9641272"/>
        <c:axId val="219641664"/>
      </c:lineChart>
      <c:dateAx>
        <c:axId val="219641272"/>
        <c:scaling>
          <c:orientation val="minMax"/>
        </c:scaling>
        <c:delete val="1"/>
        <c:axPos val="b"/>
        <c:numFmt formatCode="ge" sourceLinked="1"/>
        <c:majorTickMark val="none"/>
        <c:minorTickMark val="none"/>
        <c:tickLblPos val="none"/>
        <c:crossAx val="219641664"/>
        <c:crosses val="autoZero"/>
        <c:auto val="1"/>
        <c:lblOffset val="100"/>
        <c:baseTimeUnit val="years"/>
      </c:dateAx>
      <c:valAx>
        <c:axId val="21964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109.41</c:v>
                </c:pt>
                <c:pt idx="1">
                  <c:v>111.51</c:v>
                </c:pt>
                <c:pt idx="2">
                  <c:v>112.57</c:v>
                </c:pt>
                <c:pt idx="3">
                  <c:v>121.68</c:v>
                </c:pt>
                <c:pt idx="4">
                  <c:v>116.65</c:v>
                </c:pt>
              </c:numCache>
            </c:numRef>
          </c:val>
        </c:ser>
        <c:dLbls>
          <c:showLegendKey val="0"/>
          <c:showVal val="0"/>
          <c:showCatName val="0"/>
          <c:showSerName val="0"/>
          <c:showPercent val="0"/>
          <c:showBubbleSize val="0"/>
        </c:dLbls>
        <c:gapWidth val="150"/>
        <c:axId val="219639312"/>
        <c:axId val="21963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9639312"/>
        <c:axId val="219638920"/>
      </c:lineChart>
      <c:dateAx>
        <c:axId val="219639312"/>
        <c:scaling>
          <c:orientation val="minMax"/>
        </c:scaling>
        <c:delete val="1"/>
        <c:axPos val="b"/>
        <c:numFmt formatCode="ge" sourceLinked="1"/>
        <c:majorTickMark val="none"/>
        <c:minorTickMark val="none"/>
        <c:tickLblPos val="none"/>
        <c:crossAx val="219638920"/>
        <c:crosses val="autoZero"/>
        <c:auto val="1"/>
        <c:lblOffset val="100"/>
        <c:baseTimeUnit val="years"/>
      </c:dateAx>
      <c:valAx>
        <c:axId val="21963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109.12</c:v>
                </c:pt>
                <c:pt idx="1">
                  <c:v>106.37</c:v>
                </c:pt>
                <c:pt idx="2">
                  <c:v>105.72</c:v>
                </c:pt>
                <c:pt idx="3">
                  <c:v>98.55</c:v>
                </c:pt>
                <c:pt idx="4">
                  <c:v>102.27</c:v>
                </c:pt>
              </c:numCache>
            </c:numRef>
          </c:val>
        </c:ser>
        <c:dLbls>
          <c:showLegendKey val="0"/>
          <c:showVal val="0"/>
          <c:showCatName val="0"/>
          <c:showSerName val="0"/>
          <c:showPercent val="0"/>
          <c:showBubbleSize val="0"/>
        </c:dLbls>
        <c:gapWidth val="150"/>
        <c:axId val="218462624"/>
        <c:axId val="22024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8462624"/>
        <c:axId val="220249928"/>
      </c:lineChart>
      <c:dateAx>
        <c:axId val="218462624"/>
        <c:scaling>
          <c:orientation val="minMax"/>
        </c:scaling>
        <c:delete val="1"/>
        <c:axPos val="b"/>
        <c:numFmt formatCode="ge" sourceLinked="1"/>
        <c:majorTickMark val="none"/>
        <c:minorTickMark val="none"/>
        <c:tickLblPos val="none"/>
        <c:crossAx val="220249928"/>
        <c:crosses val="autoZero"/>
        <c:auto val="1"/>
        <c:lblOffset val="100"/>
        <c:baseTimeUnit val="years"/>
      </c:dateAx>
      <c:valAx>
        <c:axId val="22024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1" sqref="B1"/>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茨城県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f>データ!Q6</f>
        <v>2970231</v>
      </c>
      <c r="AJ8" s="78"/>
      <c r="AK8" s="78"/>
      <c r="AL8" s="78"/>
      <c r="AM8" s="78"/>
      <c r="AN8" s="78"/>
      <c r="AO8" s="78"/>
      <c r="AP8" s="79"/>
      <c r="AQ8" s="57">
        <f>データ!R6</f>
        <v>6097.06</v>
      </c>
      <c r="AR8" s="57"/>
      <c r="AS8" s="57"/>
      <c r="AT8" s="57"/>
      <c r="AU8" s="57"/>
      <c r="AV8" s="57"/>
      <c r="AW8" s="57"/>
      <c r="AX8" s="57"/>
      <c r="AY8" s="57">
        <f>データ!S6</f>
        <v>487.16</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78.44</v>
      </c>
      <c r="K10" s="57"/>
      <c r="L10" s="57"/>
      <c r="M10" s="57"/>
      <c r="N10" s="57"/>
      <c r="O10" s="57"/>
      <c r="P10" s="57"/>
      <c r="Q10" s="57"/>
      <c r="R10" s="57">
        <f>データ!O6</f>
        <v>91.2</v>
      </c>
      <c r="S10" s="57"/>
      <c r="T10" s="57"/>
      <c r="U10" s="57"/>
      <c r="V10" s="57"/>
      <c r="W10" s="57"/>
      <c r="X10" s="57"/>
      <c r="Y10" s="57"/>
      <c r="Z10" s="65">
        <f>データ!P6</f>
        <v>0</v>
      </c>
      <c r="AA10" s="65"/>
      <c r="AB10" s="65"/>
      <c r="AC10" s="65"/>
      <c r="AD10" s="65"/>
      <c r="AE10" s="65"/>
      <c r="AF10" s="65"/>
      <c r="AG10" s="65"/>
      <c r="AH10" s="2"/>
      <c r="AI10" s="65">
        <f>データ!T6</f>
        <v>2271865</v>
      </c>
      <c r="AJ10" s="65"/>
      <c r="AK10" s="65"/>
      <c r="AL10" s="65"/>
      <c r="AM10" s="65"/>
      <c r="AN10" s="65"/>
      <c r="AO10" s="65"/>
      <c r="AP10" s="65"/>
      <c r="AQ10" s="57">
        <f>データ!U6</f>
        <v>4117.87</v>
      </c>
      <c r="AR10" s="57"/>
      <c r="AS10" s="57"/>
      <c r="AT10" s="57"/>
      <c r="AU10" s="57"/>
      <c r="AV10" s="57"/>
      <c r="AW10" s="57"/>
      <c r="AX10" s="57"/>
      <c r="AY10" s="57">
        <f>データ!V6</f>
        <v>551.71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80004</v>
      </c>
      <c r="D6" s="31">
        <f t="shared" si="3"/>
        <v>46</v>
      </c>
      <c r="E6" s="31">
        <f t="shared" si="3"/>
        <v>1</v>
      </c>
      <c r="F6" s="31">
        <f t="shared" si="3"/>
        <v>0</v>
      </c>
      <c r="G6" s="31">
        <f t="shared" si="3"/>
        <v>2</v>
      </c>
      <c r="H6" s="31" t="str">
        <f t="shared" si="3"/>
        <v>茨城県</v>
      </c>
      <c r="I6" s="31" t="str">
        <f t="shared" si="3"/>
        <v>法適用</v>
      </c>
      <c r="J6" s="31" t="str">
        <f t="shared" si="3"/>
        <v>水道事業</v>
      </c>
      <c r="K6" s="31" t="str">
        <f t="shared" si="3"/>
        <v>用水供給事業</v>
      </c>
      <c r="L6" s="31" t="str">
        <f t="shared" si="3"/>
        <v>B</v>
      </c>
      <c r="M6" s="32" t="str">
        <f t="shared" si="3"/>
        <v>-</v>
      </c>
      <c r="N6" s="32">
        <f t="shared" si="3"/>
        <v>78.44</v>
      </c>
      <c r="O6" s="32">
        <f t="shared" si="3"/>
        <v>91.2</v>
      </c>
      <c r="P6" s="32">
        <f t="shared" si="3"/>
        <v>0</v>
      </c>
      <c r="Q6" s="32">
        <f t="shared" si="3"/>
        <v>2970231</v>
      </c>
      <c r="R6" s="32">
        <f t="shared" si="3"/>
        <v>6097.06</v>
      </c>
      <c r="S6" s="32">
        <f t="shared" si="3"/>
        <v>487.16</v>
      </c>
      <c r="T6" s="32">
        <f t="shared" si="3"/>
        <v>2271865</v>
      </c>
      <c r="U6" s="32">
        <f t="shared" si="3"/>
        <v>4117.87</v>
      </c>
      <c r="V6" s="32">
        <f t="shared" si="3"/>
        <v>551.71</v>
      </c>
      <c r="W6" s="33">
        <f>IF(W7="",NA(),W7)</f>
        <v>120.29</v>
      </c>
      <c r="X6" s="33">
        <f t="shared" ref="X6:AF6" si="4">IF(X7="",NA(),X7)</f>
        <v>118.57</v>
      </c>
      <c r="Y6" s="33">
        <f t="shared" si="4"/>
        <v>119.06</v>
      </c>
      <c r="Z6" s="33">
        <f t="shared" si="4"/>
        <v>123.24</v>
      </c>
      <c r="AA6" s="33">
        <f t="shared" si="4"/>
        <v>118.45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708.62</v>
      </c>
      <c r="AT6" s="33">
        <f t="shared" ref="AT6:BB6" si="6">IF(AT7="",NA(),AT7)</f>
        <v>585.92999999999995</v>
      </c>
      <c r="AU6" s="33">
        <f t="shared" si="6"/>
        <v>516.91999999999996</v>
      </c>
      <c r="AV6" s="33">
        <f t="shared" si="6"/>
        <v>209.93</v>
      </c>
      <c r="AW6" s="33">
        <f t="shared" si="6"/>
        <v>262.86</v>
      </c>
      <c r="AX6" s="33">
        <f t="shared" si="6"/>
        <v>720.62</v>
      </c>
      <c r="AY6" s="33">
        <f t="shared" si="6"/>
        <v>654.97</v>
      </c>
      <c r="AZ6" s="33">
        <f t="shared" si="6"/>
        <v>634.53</v>
      </c>
      <c r="BA6" s="33">
        <f t="shared" si="6"/>
        <v>200.22</v>
      </c>
      <c r="BB6" s="33">
        <f t="shared" si="6"/>
        <v>212.95</v>
      </c>
      <c r="BC6" s="32" t="str">
        <f>IF(BC7="","",IF(BC7="-","【-】","【"&amp;SUBSTITUTE(TEXT(BC7,"#,##0.00"),"-","△")&amp;"】"))</f>
        <v>【212.95】</v>
      </c>
      <c r="BD6" s="33">
        <f>IF(BD7="",NA(),BD7)</f>
        <v>378.3</v>
      </c>
      <c r="BE6" s="33">
        <f t="shared" ref="BE6:BM6" si="7">IF(BE7="",NA(),BE7)</f>
        <v>357.39</v>
      </c>
      <c r="BF6" s="33">
        <f t="shared" si="7"/>
        <v>339.21</v>
      </c>
      <c r="BG6" s="33">
        <f t="shared" si="7"/>
        <v>337.21</v>
      </c>
      <c r="BH6" s="33">
        <f t="shared" si="7"/>
        <v>321.43</v>
      </c>
      <c r="BI6" s="33">
        <f t="shared" si="7"/>
        <v>415.99</v>
      </c>
      <c r="BJ6" s="33">
        <f t="shared" si="7"/>
        <v>383.75</v>
      </c>
      <c r="BK6" s="33">
        <f t="shared" si="7"/>
        <v>368.94</v>
      </c>
      <c r="BL6" s="33">
        <f t="shared" si="7"/>
        <v>351.06</v>
      </c>
      <c r="BM6" s="33">
        <f t="shared" si="7"/>
        <v>333.48</v>
      </c>
      <c r="BN6" s="32" t="str">
        <f>IF(BN7="","",IF(BN7="-","【-】","【"&amp;SUBSTITUTE(TEXT(BN7,"#,##0.00"),"-","△")&amp;"】"))</f>
        <v>【333.48】</v>
      </c>
      <c r="BO6" s="33">
        <f>IF(BO7="",NA(),BO7)</f>
        <v>109.41</v>
      </c>
      <c r="BP6" s="33">
        <f t="shared" ref="BP6:BX6" si="8">IF(BP7="",NA(),BP7)</f>
        <v>111.51</v>
      </c>
      <c r="BQ6" s="33">
        <f t="shared" si="8"/>
        <v>112.57</v>
      </c>
      <c r="BR6" s="33">
        <f t="shared" si="8"/>
        <v>121.68</v>
      </c>
      <c r="BS6" s="33">
        <f t="shared" si="8"/>
        <v>116.65</v>
      </c>
      <c r="BT6" s="33">
        <f t="shared" si="8"/>
        <v>108.61</v>
      </c>
      <c r="BU6" s="33">
        <f t="shared" si="8"/>
        <v>110.39</v>
      </c>
      <c r="BV6" s="33">
        <f t="shared" si="8"/>
        <v>111.12</v>
      </c>
      <c r="BW6" s="33">
        <f t="shared" si="8"/>
        <v>112.92</v>
      </c>
      <c r="BX6" s="33">
        <f t="shared" si="8"/>
        <v>112.81</v>
      </c>
      <c r="BY6" s="32" t="str">
        <f>IF(BY7="","",IF(BY7="-","【-】","【"&amp;SUBSTITUTE(TEXT(BY7,"#,##0.00"),"-","△")&amp;"】"))</f>
        <v>【112.81】</v>
      </c>
      <c r="BZ6" s="33">
        <f>IF(BZ7="",NA(),BZ7)</f>
        <v>109.12</v>
      </c>
      <c r="CA6" s="33">
        <f t="shared" ref="CA6:CI6" si="9">IF(CA7="",NA(),CA7)</f>
        <v>106.37</v>
      </c>
      <c r="CB6" s="33">
        <f t="shared" si="9"/>
        <v>105.72</v>
      </c>
      <c r="CC6" s="33">
        <f t="shared" si="9"/>
        <v>98.55</v>
      </c>
      <c r="CD6" s="33">
        <f t="shared" si="9"/>
        <v>102.27</v>
      </c>
      <c r="CE6" s="33">
        <f t="shared" si="9"/>
        <v>78.760000000000005</v>
      </c>
      <c r="CF6" s="33">
        <f t="shared" si="9"/>
        <v>76.81</v>
      </c>
      <c r="CG6" s="33">
        <f t="shared" si="9"/>
        <v>75.75</v>
      </c>
      <c r="CH6" s="33">
        <f t="shared" si="9"/>
        <v>75.3</v>
      </c>
      <c r="CI6" s="33">
        <f t="shared" si="9"/>
        <v>75.3</v>
      </c>
      <c r="CJ6" s="32" t="str">
        <f>IF(CJ7="","",IF(CJ7="-","【-】","【"&amp;SUBSTITUTE(TEXT(CJ7,"#,##0.00"),"-","△")&amp;"】"))</f>
        <v>【75.30】</v>
      </c>
      <c r="CK6" s="33">
        <f>IF(CK7="",NA(),CK7)</f>
        <v>68.34</v>
      </c>
      <c r="CL6" s="33">
        <f t="shared" ref="CL6:CT6" si="10">IF(CL7="",NA(),CL7)</f>
        <v>68.16</v>
      </c>
      <c r="CM6" s="33">
        <f t="shared" si="10"/>
        <v>67.459999999999994</v>
      </c>
      <c r="CN6" s="33">
        <f t="shared" si="10"/>
        <v>64.31</v>
      </c>
      <c r="CO6" s="33">
        <f t="shared" si="10"/>
        <v>65.81</v>
      </c>
      <c r="CP6" s="33">
        <f t="shared" si="10"/>
        <v>63.73</v>
      </c>
      <c r="CQ6" s="33">
        <f t="shared" si="10"/>
        <v>64.55</v>
      </c>
      <c r="CR6" s="33">
        <f t="shared" si="10"/>
        <v>64.12</v>
      </c>
      <c r="CS6" s="33">
        <f t="shared" si="10"/>
        <v>62.69</v>
      </c>
      <c r="CT6" s="33">
        <f t="shared" si="10"/>
        <v>61.82</v>
      </c>
      <c r="CU6" s="32" t="str">
        <f>IF(CU7="","",IF(CU7="-","【-】","【"&amp;SUBSTITUTE(TEXT(CU7,"#,##0.00"),"-","△")&amp;"】"))</f>
        <v>【61.82】</v>
      </c>
      <c r="CV6" s="33">
        <f>IF(CV7="",NA(),CV7)</f>
        <v>97.67</v>
      </c>
      <c r="CW6" s="33">
        <f t="shared" ref="CW6:DE6" si="11">IF(CW7="",NA(),CW7)</f>
        <v>98.31</v>
      </c>
      <c r="CX6" s="33">
        <f t="shared" si="11"/>
        <v>98.44</v>
      </c>
      <c r="CY6" s="33">
        <f t="shared" si="11"/>
        <v>97.64</v>
      </c>
      <c r="CZ6" s="33">
        <f t="shared" si="11"/>
        <v>96.22</v>
      </c>
      <c r="DA6" s="33">
        <f t="shared" si="11"/>
        <v>99.96</v>
      </c>
      <c r="DB6" s="33">
        <f t="shared" si="11"/>
        <v>99.93</v>
      </c>
      <c r="DC6" s="33">
        <f t="shared" si="11"/>
        <v>100.12</v>
      </c>
      <c r="DD6" s="33">
        <f t="shared" si="11"/>
        <v>100.12</v>
      </c>
      <c r="DE6" s="33">
        <f t="shared" si="11"/>
        <v>100.03</v>
      </c>
      <c r="DF6" s="32" t="str">
        <f>IF(DF7="","",IF(DF7="-","【-】","【"&amp;SUBSTITUTE(TEXT(DF7,"#,##0.00"),"-","△")&amp;"】"))</f>
        <v>【100.03】</v>
      </c>
      <c r="DG6" s="33">
        <f>IF(DG7="",NA(),DG7)</f>
        <v>41.28</v>
      </c>
      <c r="DH6" s="33">
        <f t="shared" ref="DH6:DP6" si="12">IF(DH7="",NA(),DH7)</f>
        <v>42.71</v>
      </c>
      <c r="DI6" s="33">
        <f t="shared" si="12"/>
        <v>41.13</v>
      </c>
      <c r="DJ6" s="33">
        <f t="shared" si="12"/>
        <v>49.2</v>
      </c>
      <c r="DK6" s="33">
        <f t="shared" si="12"/>
        <v>50.17</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3.41</v>
      </c>
      <c r="DS6" s="33">
        <f t="shared" ref="DS6:EA6" si="13">IF(DS7="",NA(),DS7)</f>
        <v>3.2</v>
      </c>
      <c r="DT6" s="33">
        <f t="shared" si="13"/>
        <v>3.52</v>
      </c>
      <c r="DU6" s="33">
        <f t="shared" si="13"/>
        <v>3.87</v>
      </c>
      <c r="DV6" s="33">
        <f t="shared" si="13"/>
        <v>4.92</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0.08</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80004</v>
      </c>
      <c r="D7" s="35">
        <v>46</v>
      </c>
      <c r="E7" s="35">
        <v>1</v>
      </c>
      <c r="F7" s="35">
        <v>0</v>
      </c>
      <c r="G7" s="35">
        <v>2</v>
      </c>
      <c r="H7" s="35" t="s">
        <v>93</v>
      </c>
      <c r="I7" s="35" t="s">
        <v>94</v>
      </c>
      <c r="J7" s="35" t="s">
        <v>95</v>
      </c>
      <c r="K7" s="35" t="s">
        <v>96</v>
      </c>
      <c r="L7" s="35" t="s">
        <v>97</v>
      </c>
      <c r="M7" s="36" t="s">
        <v>98</v>
      </c>
      <c r="N7" s="36">
        <v>78.44</v>
      </c>
      <c r="O7" s="36">
        <v>91.2</v>
      </c>
      <c r="P7" s="36">
        <v>0</v>
      </c>
      <c r="Q7" s="36">
        <v>2970231</v>
      </c>
      <c r="R7" s="36">
        <v>6097.06</v>
      </c>
      <c r="S7" s="36">
        <v>487.16</v>
      </c>
      <c r="T7" s="36">
        <v>2271865</v>
      </c>
      <c r="U7" s="36">
        <v>4117.87</v>
      </c>
      <c r="V7" s="36">
        <v>551.71</v>
      </c>
      <c r="W7" s="36">
        <v>120.29</v>
      </c>
      <c r="X7" s="36">
        <v>118.57</v>
      </c>
      <c r="Y7" s="36">
        <v>119.06</v>
      </c>
      <c r="Z7" s="36">
        <v>123.24</v>
      </c>
      <c r="AA7" s="36">
        <v>118.45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708.62</v>
      </c>
      <c r="AT7" s="36">
        <v>585.92999999999995</v>
      </c>
      <c r="AU7" s="36">
        <v>516.91999999999996</v>
      </c>
      <c r="AV7" s="36">
        <v>209.93</v>
      </c>
      <c r="AW7" s="36">
        <v>262.86</v>
      </c>
      <c r="AX7" s="36">
        <v>720.62</v>
      </c>
      <c r="AY7" s="36">
        <v>654.97</v>
      </c>
      <c r="AZ7" s="36">
        <v>634.53</v>
      </c>
      <c r="BA7" s="36">
        <v>200.22</v>
      </c>
      <c r="BB7" s="36">
        <v>212.95</v>
      </c>
      <c r="BC7" s="36">
        <v>212.95</v>
      </c>
      <c r="BD7" s="36">
        <v>378.3</v>
      </c>
      <c r="BE7" s="36">
        <v>357.39</v>
      </c>
      <c r="BF7" s="36">
        <v>339.21</v>
      </c>
      <c r="BG7" s="36">
        <v>337.21</v>
      </c>
      <c r="BH7" s="36">
        <v>321.43</v>
      </c>
      <c r="BI7" s="36">
        <v>415.99</v>
      </c>
      <c r="BJ7" s="36">
        <v>383.75</v>
      </c>
      <c r="BK7" s="36">
        <v>368.94</v>
      </c>
      <c r="BL7" s="36">
        <v>351.06</v>
      </c>
      <c r="BM7" s="36">
        <v>333.48</v>
      </c>
      <c r="BN7" s="36">
        <v>333.48</v>
      </c>
      <c r="BO7" s="36">
        <v>109.41</v>
      </c>
      <c r="BP7" s="36">
        <v>111.51</v>
      </c>
      <c r="BQ7" s="36">
        <v>112.57</v>
      </c>
      <c r="BR7" s="36">
        <v>121.68</v>
      </c>
      <c r="BS7" s="36">
        <v>116.65</v>
      </c>
      <c r="BT7" s="36">
        <v>108.61</v>
      </c>
      <c r="BU7" s="36">
        <v>110.39</v>
      </c>
      <c r="BV7" s="36">
        <v>111.12</v>
      </c>
      <c r="BW7" s="36">
        <v>112.92</v>
      </c>
      <c r="BX7" s="36">
        <v>112.81</v>
      </c>
      <c r="BY7" s="36">
        <v>112.81</v>
      </c>
      <c r="BZ7" s="36">
        <v>109.12</v>
      </c>
      <c r="CA7" s="36">
        <v>106.37</v>
      </c>
      <c r="CB7" s="36">
        <v>105.72</v>
      </c>
      <c r="CC7" s="36">
        <v>98.55</v>
      </c>
      <c r="CD7" s="36">
        <v>102.27</v>
      </c>
      <c r="CE7" s="36">
        <v>78.760000000000005</v>
      </c>
      <c r="CF7" s="36">
        <v>76.81</v>
      </c>
      <c r="CG7" s="36">
        <v>75.75</v>
      </c>
      <c r="CH7" s="36">
        <v>75.3</v>
      </c>
      <c r="CI7" s="36">
        <v>75.3</v>
      </c>
      <c r="CJ7" s="36">
        <v>75.3</v>
      </c>
      <c r="CK7" s="36">
        <v>68.34</v>
      </c>
      <c r="CL7" s="36">
        <v>68.16</v>
      </c>
      <c r="CM7" s="36">
        <v>67.459999999999994</v>
      </c>
      <c r="CN7" s="36">
        <v>64.31</v>
      </c>
      <c r="CO7" s="36">
        <v>65.81</v>
      </c>
      <c r="CP7" s="36">
        <v>63.73</v>
      </c>
      <c r="CQ7" s="36">
        <v>64.55</v>
      </c>
      <c r="CR7" s="36">
        <v>64.12</v>
      </c>
      <c r="CS7" s="36">
        <v>62.69</v>
      </c>
      <c r="CT7" s="36">
        <v>61.82</v>
      </c>
      <c r="CU7" s="36">
        <v>61.82</v>
      </c>
      <c r="CV7" s="36">
        <v>97.67</v>
      </c>
      <c r="CW7" s="36">
        <v>98.31</v>
      </c>
      <c r="CX7" s="36">
        <v>98.44</v>
      </c>
      <c r="CY7" s="36">
        <v>97.64</v>
      </c>
      <c r="CZ7" s="36">
        <v>96.22</v>
      </c>
      <c r="DA7" s="36">
        <v>99.96</v>
      </c>
      <c r="DB7" s="36">
        <v>99.93</v>
      </c>
      <c r="DC7" s="36">
        <v>100.12</v>
      </c>
      <c r="DD7" s="36">
        <v>100.12</v>
      </c>
      <c r="DE7" s="36">
        <v>100.03</v>
      </c>
      <c r="DF7" s="36">
        <v>100.03</v>
      </c>
      <c r="DG7" s="36">
        <v>41.28</v>
      </c>
      <c r="DH7" s="36">
        <v>42.71</v>
      </c>
      <c r="DI7" s="36">
        <v>41.13</v>
      </c>
      <c r="DJ7" s="36">
        <v>49.2</v>
      </c>
      <c r="DK7" s="36">
        <v>50.17</v>
      </c>
      <c r="DL7" s="36">
        <v>37.549999999999997</v>
      </c>
      <c r="DM7" s="36">
        <v>38.86</v>
      </c>
      <c r="DN7" s="36">
        <v>39.81</v>
      </c>
      <c r="DO7" s="36">
        <v>51.44</v>
      </c>
      <c r="DP7" s="36">
        <v>52.4</v>
      </c>
      <c r="DQ7" s="36">
        <v>52.4</v>
      </c>
      <c r="DR7" s="36">
        <v>3.41</v>
      </c>
      <c r="DS7" s="36">
        <v>3.2</v>
      </c>
      <c r="DT7" s="36">
        <v>3.52</v>
      </c>
      <c r="DU7" s="36">
        <v>3.87</v>
      </c>
      <c r="DV7" s="36">
        <v>4.92</v>
      </c>
      <c r="DW7" s="36">
        <v>9.98</v>
      </c>
      <c r="DX7" s="36">
        <v>12.13</v>
      </c>
      <c r="DY7" s="36">
        <v>13.72</v>
      </c>
      <c r="DZ7" s="36">
        <v>16.77</v>
      </c>
      <c r="EA7" s="36">
        <v>18.05</v>
      </c>
      <c r="EB7" s="36">
        <v>18.05</v>
      </c>
      <c r="EC7" s="36">
        <v>0</v>
      </c>
      <c r="ED7" s="36">
        <v>0.08</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2017-02-10T02:41:21Z</cp:lastPrinted>
  <dcterms:created xsi:type="dcterms:W3CDTF">2017-02-01T08:36:05Z</dcterms:created>
  <dcterms:modified xsi:type="dcterms:W3CDTF">2017-02-27T05:15:53Z</dcterms:modified>
  <cp:category/>
</cp:coreProperties>
</file>