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09栃木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<sst xmlns="http://schemas.openxmlformats.org/spreadsheetml/2006/main" count="221" uniqueCount="111">
  <si>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</si>
  <si>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</si>
  <si>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</si>
  <si>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</si>
  <si>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</si>
  <si>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</si>
  <si>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</si>
  <si>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</si>
  <si>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</si>
  <si>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</si>
  <si>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</si>
  <si>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</si>
  <si>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</si>
  <si>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</si>
  <si>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</si>
  <si>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</si>
  <si>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</si>
  <si>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</si>
  <si>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</si>
  <si>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</si>
  <si>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</si>
  <si>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</si>
  <si>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</si>
  <si>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</si>
  <si>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</si>
  <si>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</si>
  <si>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</si>
  <si>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</si>
  <si>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</si>
  <si>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</si>
  <si>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</si>
  <si>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</si>
  <si>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</si>
  <si>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</si>
  <si>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</si>
  <si>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</si>
  <si>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</si>
  <si>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</si>
  <si>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</si>
  <si>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</si>
  <si>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</si>
  <si>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</si>
  <si>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</si>
  <si>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</si>
  <si>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</si>
  <si>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</si>
  <si>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</si>
  <si>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</si>
  <si>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</si>
  <si>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</si>
  <si>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</si>
  <si>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</si>
  <si>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</si>
  <si>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</si>
  <si>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</si>
  <si>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</si>
  <si>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</si>
  <si>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</si>
  <si>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</si>
  <si>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</si>
  <si>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</si>
  <si>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</si>
  <si>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</si>
  <si>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</si>
  <si>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</si>
  <si>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</si>
  <si>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</si>
  <si>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</si>
  <si>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</si>
  <si>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</si>
  <si>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</si>
  <si>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</si>
  <si>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</si>
  <si>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</si>
  <si>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</si>
  <si>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</si>
  <si>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</si>
  <si>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</si>
  <si>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</si>
  <si>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</si>
  <si>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</si>
  <si>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</si>
  <si>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</si>
  <si>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</si>
  <si>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</si>
  <si>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</si>
  <si>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</si>
  <si>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</si>
  <si>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</si>
  <si>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</si>
  <si>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</si>
  <si>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</si>
  <si>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</si>
  <si>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</si>
  <si>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</si>
  <si>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</si>
  <si>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</si>
  <si>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</si>
  <si>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</si>
  <si>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</si>
  <si>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</si>
  <si>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</si>
  <si>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</si>
  <si>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</si>
  <si>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</si>
  <si>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</si>
  <si>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</si>
  <si>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</si>
  <si>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各年度とも100%を下回っているが、収支不足は前年度からの繰越金を活用して対応しており、経営の健全性に支障は無い。
④企業債残高対事業規模比率
　過去に起債した地方債の償還が着実に進んでおり、類似団体と比較して低い水準となってる。
⑥汚水処理原価
　水洗化率が低く有収水量が伸び悩んでいるため、各年度とも類似団体と比較すると高い値で推移している。
⑦施設利用率
　類似団体平均値とほぼ同水準の65%程度で推移している。今後、下水道普及率上昇に伴い、施設利用率も上昇していく見込みである。
⑧水洗化率
　近年80%～90%台前半で推移しており、類似団体平均値（92%台で推移）よりも低い値にあるが、上昇傾向が見られる。
　</t>
    <rPh sb="6" eb="8">
      <t>ヒリツ</t>
    </rPh>
    <rPh sb="11" eb="12">
      <t>カク</t>
    </rPh>
    <rPh sb="12" eb="14">
      <t>ネンド</t>
    </rPh>
    <rPh sb="29" eb="31">
      <t>シュウシ</t>
    </rPh>
    <rPh sb="31" eb="33">
      <t>フソク</t>
    </rPh>
    <rPh sb="48" eb="50">
      <t>タイオウ</t>
    </rPh>
    <rPh sb="55" eb="57">
      <t>ケイエイ</t>
    </rPh>
    <rPh sb="58" eb="61">
      <t>ケンゼンセイ</t>
    </rPh>
    <rPh sb="62" eb="64">
      <t>シショウ</t>
    </rPh>
    <rPh sb="65" eb="66">
      <t>ナ</t>
    </rPh>
    <rPh sb="108" eb="110">
      <t>ルイジ</t>
    </rPh>
    <rPh sb="110" eb="112">
      <t>ダンタイ</t>
    </rPh>
    <rPh sb="113" eb="115">
      <t>ヒカク</t>
    </rPh>
    <rPh sb="117" eb="118">
      <t>ヒク</t>
    </rPh>
    <rPh sb="119" eb="121">
      <t>スイジュン</t>
    </rPh>
    <rPh sb="160" eb="161">
      <t>カク</t>
    </rPh>
    <rPh sb="161" eb="163">
      <t>ネンド</t>
    </rPh>
    <rPh sb="165" eb="167">
      <t>ルイジ</t>
    </rPh>
    <rPh sb="167" eb="169">
      <t>ダンタイ</t>
    </rPh>
    <rPh sb="170" eb="172">
      <t>ヒカク</t>
    </rPh>
    <rPh sb="175" eb="176">
      <t>タカ</t>
    </rPh>
    <rPh sb="177" eb="178">
      <t>アタイ</t>
    </rPh>
    <rPh sb="196" eb="198">
      <t>ルイジ</t>
    </rPh>
    <rPh sb="198" eb="200">
      <t>ダンタイ</t>
    </rPh>
    <rPh sb="207" eb="209">
      <t>スイジュン</t>
    </rPh>
    <rPh sb="286" eb="288">
      <t>ルイジ</t>
    </rPh>
    <rPh sb="288" eb="290">
      <t>ダンタイ</t>
    </rPh>
    <rPh sb="315" eb="317">
      <t>ケイコウ</t>
    </rPh>
    <rPh sb="318" eb="319">
      <t>ミ</t>
    </rPh>
    <phoneticPr fontId="4"/>
  </si>
  <si>
    <t>③管渠改善率
　平成26年度までは硫化水素対策に伴う長寿命化対策に集中的に取り組んでいたことから、類似団体平均値を上回っていた。今後は耐用年数を等を考慮し、計画的に修繕・改築を行っていく必要がある。</t>
    <rPh sb="8" eb="10">
      <t>ヘイセイ</t>
    </rPh>
    <rPh sb="12" eb="14">
      <t>ネンド</t>
    </rPh>
    <rPh sb="30" eb="32">
      <t>タイサク</t>
    </rPh>
    <rPh sb="33" eb="36">
      <t>シュウチュウテキ</t>
    </rPh>
    <rPh sb="37" eb="38">
      <t>ト</t>
    </rPh>
    <rPh sb="39" eb="40">
      <t>ク</t>
    </rPh>
    <rPh sb="49" eb="51">
      <t>ルイジ</t>
    </rPh>
    <rPh sb="51" eb="53">
      <t>ダンタイ</t>
    </rPh>
    <rPh sb="53" eb="56">
      <t>ヘイキンチ</t>
    </rPh>
    <rPh sb="57" eb="59">
      <t>ウワマワ</t>
    </rPh>
    <rPh sb="64" eb="66">
      <t>コンゴ</t>
    </rPh>
    <rPh sb="67" eb="69">
      <t>タイヨウ</t>
    </rPh>
    <rPh sb="69" eb="71">
      <t>ネンスウ</t>
    </rPh>
    <rPh sb="72" eb="73">
      <t>トウ</t>
    </rPh>
    <rPh sb="74" eb="76">
      <t>コウリョ</t>
    </rPh>
    <rPh sb="78" eb="81">
      <t>ケイカクテキ</t>
    </rPh>
    <rPh sb="82" eb="84">
      <t>シュウゼン</t>
    </rPh>
    <rPh sb="85" eb="87">
      <t>カイチク</t>
    </rPh>
    <rPh sb="88" eb="89">
      <t>オコナ</t>
    </rPh>
    <rPh sb="93" eb="95">
      <t>ヒツヨウ</t>
    </rPh>
    <phoneticPr fontId="4"/>
  </si>
  <si>
    <t>　他の類似団体と比較して、本県流域下水道事業の経営指標は概ね良好であるが、引き続き、管理部門においては水洗化率の向上による収益の向上や維持管理費用のコスト削減、建設部門においては施設の耐震化、長寿命対策を推進し効率的な経営を進めていく必要がある。
　また、今後は、地方公営企業法の適用や経営戦略の策定を通して、よりいっそうの財政マネジメントの向上と計画的な財政基盤の強化に努めていく必要がある。</t>
    <rPh sb="1" eb="2">
      <t>タ</t>
    </rPh>
    <rPh sb="3" eb="5">
      <t>ルイジ</t>
    </rPh>
    <rPh sb="5" eb="7">
      <t>ダンタイ</t>
    </rPh>
    <rPh sb="8" eb="10">
      <t>ヒカク</t>
    </rPh>
    <rPh sb="13" eb="15">
      <t>ホンケン</t>
    </rPh>
    <rPh sb="15" eb="17">
      <t>リュウイキ</t>
    </rPh>
    <rPh sb="17" eb="20">
      <t>ゲスイドウ</t>
    </rPh>
    <rPh sb="20" eb="22">
      <t>ジギョウ</t>
    </rPh>
    <rPh sb="23" eb="25">
      <t>ケイエイ</t>
    </rPh>
    <rPh sb="25" eb="27">
      <t>シヒョウ</t>
    </rPh>
    <rPh sb="28" eb="29">
      <t>オオム</t>
    </rPh>
    <rPh sb="30" eb="32">
      <t>リョウコウ</t>
    </rPh>
    <rPh sb="37" eb="38">
      <t>ヒ</t>
    </rPh>
    <rPh sb="39" eb="40">
      <t>ツヅ</t>
    </rPh>
    <rPh sb="42" eb="44">
      <t>カンリ</t>
    </rPh>
    <rPh sb="44" eb="46">
      <t>ブモン</t>
    </rPh>
    <rPh sb="51" eb="54">
      <t>スイセンカ</t>
    </rPh>
    <rPh sb="54" eb="55">
      <t>リツ</t>
    </rPh>
    <rPh sb="56" eb="58">
      <t>コウジョウ</t>
    </rPh>
    <rPh sb="61" eb="63">
      <t>シュウエキ</t>
    </rPh>
    <rPh sb="64" eb="66">
      <t>コウジョウ</t>
    </rPh>
    <rPh sb="67" eb="69">
      <t>イジ</t>
    </rPh>
    <rPh sb="69" eb="71">
      <t>カンリ</t>
    </rPh>
    <rPh sb="71" eb="73">
      <t>ヒヨウ</t>
    </rPh>
    <rPh sb="77" eb="79">
      <t>サクゲン</t>
    </rPh>
    <rPh sb="80" eb="82">
      <t>ケンセツ</t>
    </rPh>
    <rPh sb="82" eb="84">
      <t>ブモン</t>
    </rPh>
    <rPh sb="89" eb="91">
      <t>シセツ</t>
    </rPh>
    <rPh sb="92" eb="95">
      <t>タイシンカ</t>
    </rPh>
    <rPh sb="96" eb="99">
      <t>チョウジュミョウ</t>
    </rPh>
    <rPh sb="99" eb="101">
      <t>タイサク</t>
    </rPh>
    <rPh sb="102" eb="104">
      <t>スイシン</t>
    </rPh>
    <rPh sb="105" eb="108">
      <t>コウリツテキ</t>
    </rPh>
    <rPh sb="109" eb="111">
      <t>ケイエイ</t>
    </rPh>
    <rPh sb="112" eb="113">
      <t>スス</t>
    </rPh>
    <rPh sb="117" eb="119">
      <t>ヒツヨウ</t>
    </rPh>
    <rPh sb="128" eb="130">
      <t>コンゴ</t>
    </rPh>
    <rPh sb="132" eb="134">
      <t>チホウ</t>
    </rPh>
    <rPh sb="134" eb="136">
      <t>コウエイ</t>
    </rPh>
    <rPh sb="136" eb="138">
      <t>キギョウ</t>
    </rPh>
    <rPh sb="138" eb="139">
      <t>ホウ</t>
    </rPh>
    <rPh sb="140" eb="142">
      <t>テキヨウ</t>
    </rPh>
    <rPh sb="143" eb="145">
      <t>ケイエイ</t>
    </rPh>
    <rPh sb="145" eb="147">
      <t>センリャク</t>
    </rPh>
    <rPh sb="148" eb="150">
      <t>サクテイ</t>
    </rPh>
    <rPh sb="151" eb="152">
      <t>トオ</t>
    </rPh>
    <rPh sb="162" eb="164">
      <t>ザイセイ</t>
    </rPh>
    <rPh sb="171" eb="173">
      <t>コウジョウ</t>
    </rPh>
    <rPh sb="174" eb="177">
      <t>ケイカクテキ</t>
    </rPh>
    <rPh sb="178" eb="180">
      <t>ザイセイ</t>
    </rPh>
    <rPh sb="180" eb="182">
      <t>キバン</t>
    </rPh>
    <rPh sb="183" eb="185">
      <t>キョウカ</t>
    </rPh>
    <rPh sb="186" eb="187">
      <t>ツト</t>
    </rPh>
    <rPh sb="191" eb="1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</si>
</sst>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1.34</c:v>
                </c:pt>
                <c:pt idx="1">
                  <c:v>0.59</c:v>
                </c:pt>
                <c:pt idx="2">
                  <c:v>0.27</c:v>
                </c:pt>
                <c:pt idx="3">
                  <c:v>0.16</c:v>
                </c:pt>
                <c:pt idx="4" formatCode="#,##0.00;&quot;△&quot;#,##0.00">
                  <c:v>0</c:v>
                </c:pt>
              </c:numCache>
            </c:numRef>
          </c:val>
        </c:ser>
        <c:dLbls>
          <c:showLegendKey val="0"/>
          <c:showVal val="0"/>
          <c:showCatName val="0"/>
          <c:showSerName val="0"/>
          <c:showPercent val="0"/>
          <c:showBubbleSize val="0"/>
        </c:dLbls>
        <c:gapWidth val="150"/>
        <c:axId val="310801200"/>
        <c:axId val="67393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0.13</c:v>
                </c:pt>
                <c:pt idx="2">
                  <c:v>0.09</c:v>
                </c:pt>
                <c:pt idx="3">
                  <c:v>0.12</c:v>
                </c:pt>
                <c:pt idx="4">
                  <c:v>7.0000000000000007E-2</c:v>
                </c:pt>
              </c:numCache>
            </c:numRef>
          </c:val>
          <c:smooth val="0"/>
        </c:ser>
        <c:dLbls>
          <c:showLegendKey val="0"/>
          <c:showVal val="0"/>
          <c:showCatName val="0"/>
          <c:showSerName val="0"/>
          <c:showPercent val="0"/>
          <c:showBubbleSize val="0"/>
        </c:dLbls>
        <c:marker val="1"/>
        <c:smooth val="0"/>
        <c:axId val="310801200"/>
        <c:axId val="673931312"/>
      </c:lineChart>
      <c:dateAx>
        <c:axId val="310801200"/>
        <c:scaling>
          <c:orientation val="minMax"/>
        </c:scaling>
        <c:delete val="1"/>
        <c:axPos val="b"/>
        <c:numFmt formatCode="ge" sourceLinked="1"/>
        <c:majorTickMark val="none"/>
        <c:minorTickMark val="none"/>
        <c:tickLblPos val="none"/>
        <c:crossAx val="673931312"/>
        <c:crosses val="autoZero"/>
        <c:auto val="1"/>
        <c:lblOffset val="100"/>
        <c:baseTimeUnit val="years"/>
      </c:dateAx>
      <c:valAx>
        <c:axId val="67393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80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65.819999999999993</c:v>
                </c:pt>
                <c:pt idx="1">
                  <c:v>65.17</c:v>
                </c:pt>
                <c:pt idx="2">
                  <c:v>65.08</c:v>
                </c:pt>
                <c:pt idx="3">
                  <c:v>68.41</c:v>
                </c:pt>
                <c:pt idx="4">
                  <c:v>66.58</c:v>
                </c:pt>
              </c:numCache>
            </c:numRef>
          </c:val>
        </c:ser>
        <c:dLbls>
          <c:showLegendKey val="0"/>
          <c:showVal val="0"/>
          <c:showCatName val="0"/>
          <c:showSerName val="0"/>
          <c:showPercent val="0"/>
          <c:showBubbleSize val="0"/>
        </c:dLbls>
        <c:gapWidth val="150"/>
        <c:axId val="630621224"/>
        <c:axId val="63062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64.88</c:v>
                </c:pt>
                <c:pt idx="1">
                  <c:v>71.87</c:v>
                </c:pt>
                <c:pt idx="2">
                  <c:v>65.430000000000007</c:v>
                </c:pt>
                <c:pt idx="3">
                  <c:v>64.930000000000007</c:v>
                </c:pt>
                <c:pt idx="4">
                  <c:v>66.02</c:v>
                </c:pt>
              </c:numCache>
            </c:numRef>
          </c:val>
          <c:smooth val="0"/>
        </c:ser>
        <c:dLbls>
          <c:showLegendKey val="0"/>
          <c:showVal val="0"/>
          <c:showCatName val="0"/>
          <c:showSerName val="0"/>
          <c:showPercent val="0"/>
          <c:showBubbleSize val="0"/>
        </c:dLbls>
        <c:marker val="1"/>
        <c:smooth val="0"/>
        <c:axId val="630621224"/>
        <c:axId val="630621616"/>
      </c:lineChart>
      <c:dateAx>
        <c:axId val="630621224"/>
        <c:scaling>
          <c:orientation val="minMax"/>
        </c:scaling>
        <c:delete val="1"/>
        <c:axPos val="b"/>
        <c:numFmt formatCode="ge" sourceLinked="1"/>
        <c:majorTickMark val="none"/>
        <c:minorTickMark val="none"/>
        <c:tickLblPos val="none"/>
        <c:crossAx val="630621616"/>
        <c:crosses val="autoZero"/>
        <c:auto val="1"/>
        <c:lblOffset val="100"/>
        <c:baseTimeUnit val="years"/>
      </c:dateAx>
      <c:valAx>
        <c:axId val="63062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062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90.17</c:v>
                </c:pt>
                <c:pt idx="1">
                  <c:v>90.75</c:v>
                </c:pt>
                <c:pt idx="2">
                  <c:v>91.74</c:v>
                </c:pt>
                <c:pt idx="3">
                  <c:v>92.38</c:v>
                </c:pt>
                <c:pt idx="4">
                  <c:v>91.63</c:v>
                </c:pt>
              </c:numCache>
            </c:numRef>
          </c:val>
        </c:ser>
        <c:dLbls>
          <c:showLegendKey val="0"/>
          <c:showVal val="0"/>
          <c:showCatName val="0"/>
          <c:showSerName val="0"/>
          <c:showPercent val="0"/>
          <c:showBubbleSize val="0"/>
        </c:dLbls>
        <c:gapWidth val="150"/>
        <c:axId val="630622792"/>
        <c:axId val="64289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92.42</c:v>
                </c:pt>
                <c:pt idx="1">
                  <c:v>92.39</c:v>
                </c:pt>
                <c:pt idx="2">
                  <c:v>92.51</c:v>
                </c:pt>
                <c:pt idx="3">
                  <c:v>92.69</c:v>
                </c:pt>
                <c:pt idx="4">
                  <c:v>92.96</c:v>
                </c:pt>
              </c:numCache>
            </c:numRef>
          </c:val>
          <c:smooth val="0"/>
        </c:ser>
        <c:dLbls>
          <c:showLegendKey val="0"/>
          <c:showVal val="0"/>
          <c:showCatName val="0"/>
          <c:showSerName val="0"/>
          <c:showPercent val="0"/>
          <c:showBubbleSize val="0"/>
        </c:dLbls>
        <c:marker val="1"/>
        <c:smooth val="0"/>
        <c:axId val="630622792"/>
        <c:axId val="642893648"/>
      </c:lineChart>
      <c:dateAx>
        <c:axId val="630622792"/>
        <c:scaling>
          <c:orientation val="minMax"/>
        </c:scaling>
        <c:delete val="1"/>
        <c:axPos val="b"/>
        <c:numFmt formatCode="ge" sourceLinked="1"/>
        <c:majorTickMark val="none"/>
        <c:minorTickMark val="none"/>
        <c:tickLblPos val="none"/>
        <c:crossAx val="642893648"/>
        <c:crosses val="autoZero"/>
        <c:auto val="1"/>
        <c:lblOffset val="100"/>
        <c:baseTimeUnit val="years"/>
      </c:dateAx>
      <c:valAx>
        <c:axId val="64289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062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72.31</c:v>
                </c:pt>
                <c:pt idx="1">
                  <c:v>80.33</c:v>
                </c:pt>
                <c:pt idx="2">
                  <c:v>69.56</c:v>
                </c:pt>
                <c:pt idx="3">
                  <c:v>46.01</c:v>
                </c:pt>
                <c:pt idx="4">
                  <c:v>81.08</c:v>
                </c:pt>
              </c:numCache>
            </c:numRef>
          </c:val>
        </c:ser>
        <c:dLbls>
          <c:showLegendKey val="0"/>
          <c:showVal val="0"/>
          <c:showCatName val="0"/>
          <c:showSerName val="0"/>
          <c:showPercent val="0"/>
          <c:showBubbleSize val="0"/>
        </c:dLbls>
        <c:gapWidth val="150"/>
        <c:axId val="673932488"/>
        <c:axId val="67393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3932488"/>
        <c:axId val="673932880"/>
      </c:lineChart>
      <c:dateAx>
        <c:axId val="673932488"/>
        <c:scaling>
          <c:orientation val="minMax"/>
        </c:scaling>
        <c:delete val="1"/>
        <c:axPos val="b"/>
        <c:numFmt formatCode="ge" sourceLinked="1"/>
        <c:majorTickMark val="none"/>
        <c:minorTickMark val="none"/>
        <c:tickLblPos val="none"/>
        <c:crossAx val="673932880"/>
        <c:crosses val="autoZero"/>
        <c:auto val="1"/>
        <c:lblOffset val="100"/>
        <c:baseTimeUnit val="years"/>
      </c:dateAx>
      <c:valAx>
        <c:axId val="67393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93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1925040"/>
        <c:axId val="67192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1925040"/>
        <c:axId val="671925432"/>
      </c:lineChart>
      <c:dateAx>
        <c:axId val="671925040"/>
        <c:scaling>
          <c:orientation val="minMax"/>
        </c:scaling>
        <c:delete val="1"/>
        <c:axPos val="b"/>
        <c:numFmt formatCode="ge" sourceLinked="1"/>
        <c:majorTickMark val="none"/>
        <c:minorTickMark val="none"/>
        <c:tickLblPos val="none"/>
        <c:crossAx val="671925432"/>
        <c:crosses val="autoZero"/>
        <c:auto val="1"/>
        <c:lblOffset val="100"/>
        <c:baseTimeUnit val="years"/>
      </c:dateAx>
      <c:valAx>
        <c:axId val="67192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92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2150640"/>
        <c:axId val="64215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2150640"/>
        <c:axId val="642151032"/>
      </c:lineChart>
      <c:dateAx>
        <c:axId val="642150640"/>
        <c:scaling>
          <c:orientation val="minMax"/>
        </c:scaling>
        <c:delete val="1"/>
        <c:axPos val="b"/>
        <c:numFmt formatCode="ge" sourceLinked="1"/>
        <c:majorTickMark val="none"/>
        <c:minorTickMark val="none"/>
        <c:tickLblPos val="none"/>
        <c:crossAx val="642151032"/>
        <c:crosses val="autoZero"/>
        <c:auto val="1"/>
        <c:lblOffset val="100"/>
        <c:baseTimeUnit val="years"/>
      </c:dateAx>
      <c:valAx>
        <c:axId val="64215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15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9430528"/>
        <c:axId val="66943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9430528"/>
        <c:axId val="669430920"/>
      </c:lineChart>
      <c:dateAx>
        <c:axId val="669430528"/>
        <c:scaling>
          <c:orientation val="minMax"/>
        </c:scaling>
        <c:delete val="1"/>
        <c:axPos val="b"/>
        <c:numFmt formatCode="ge" sourceLinked="1"/>
        <c:majorTickMark val="none"/>
        <c:minorTickMark val="none"/>
        <c:tickLblPos val="none"/>
        <c:crossAx val="669430920"/>
        <c:crosses val="autoZero"/>
        <c:auto val="1"/>
        <c:lblOffset val="100"/>
        <c:baseTimeUnit val="years"/>
      </c:dateAx>
      <c:valAx>
        <c:axId val="66943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4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9432096"/>
        <c:axId val="643168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9432096"/>
        <c:axId val="643168696"/>
      </c:lineChart>
      <c:dateAx>
        <c:axId val="669432096"/>
        <c:scaling>
          <c:orientation val="minMax"/>
        </c:scaling>
        <c:delete val="1"/>
        <c:axPos val="b"/>
        <c:numFmt formatCode="ge" sourceLinked="1"/>
        <c:majorTickMark val="none"/>
        <c:minorTickMark val="none"/>
        <c:tickLblPos val="none"/>
        <c:crossAx val="643168696"/>
        <c:crosses val="autoZero"/>
        <c:auto val="1"/>
        <c:lblOffset val="100"/>
        <c:baseTimeUnit val="years"/>
      </c:dateAx>
      <c:valAx>
        <c:axId val="64316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4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448.01</c:v>
                </c:pt>
                <c:pt idx="1">
                  <c:v>392.5</c:v>
                </c:pt>
                <c:pt idx="2">
                  <c:v>361.69</c:v>
                </c:pt>
                <c:pt idx="3">
                  <c:v>251.36</c:v>
                </c:pt>
                <c:pt idx="4">
                  <c:v>285.62</c:v>
                </c:pt>
              </c:numCache>
            </c:numRef>
          </c:val>
        </c:ser>
        <c:dLbls>
          <c:showLegendKey val="0"/>
          <c:showVal val="0"/>
          <c:showCatName val="0"/>
          <c:showSerName val="0"/>
          <c:showPercent val="0"/>
          <c:showBubbleSize val="0"/>
        </c:dLbls>
        <c:gapWidth val="150"/>
        <c:axId val="643169872"/>
        <c:axId val="64317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484.53</c:v>
                </c:pt>
                <c:pt idx="1">
                  <c:v>469.84</c:v>
                </c:pt>
                <c:pt idx="2">
                  <c:v>438.59</c:v>
                </c:pt>
                <c:pt idx="3">
                  <c:v>407.62</c:v>
                </c:pt>
                <c:pt idx="4">
                  <c:v>359.02</c:v>
                </c:pt>
              </c:numCache>
            </c:numRef>
          </c:val>
          <c:smooth val="0"/>
        </c:ser>
        <c:dLbls>
          <c:showLegendKey val="0"/>
          <c:showVal val="0"/>
          <c:showCatName val="0"/>
          <c:showSerName val="0"/>
          <c:showPercent val="0"/>
          <c:showBubbleSize val="0"/>
        </c:dLbls>
        <c:marker val="1"/>
        <c:smooth val="0"/>
        <c:axId val="643169872"/>
        <c:axId val="643170264"/>
      </c:lineChart>
      <c:dateAx>
        <c:axId val="643169872"/>
        <c:scaling>
          <c:orientation val="minMax"/>
        </c:scaling>
        <c:delete val="1"/>
        <c:axPos val="b"/>
        <c:numFmt formatCode="ge" sourceLinked="1"/>
        <c:majorTickMark val="none"/>
        <c:minorTickMark val="none"/>
        <c:tickLblPos val="none"/>
        <c:crossAx val="643170264"/>
        <c:crosses val="autoZero"/>
        <c:auto val="1"/>
        <c:lblOffset val="100"/>
        <c:baseTimeUnit val="years"/>
      </c:dateAx>
      <c:valAx>
        <c:axId val="64317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16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28359480"/>
        <c:axId val="6283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28359480"/>
        <c:axId val="628359872"/>
      </c:lineChart>
      <c:dateAx>
        <c:axId val="628359480"/>
        <c:scaling>
          <c:orientation val="minMax"/>
        </c:scaling>
        <c:delete val="1"/>
        <c:axPos val="b"/>
        <c:numFmt formatCode="ge" sourceLinked="1"/>
        <c:majorTickMark val="none"/>
        <c:minorTickMark val="none"/>
        <c:tickLblPos val="none"/>
        <c:crossAx val="628359872"/>
        <c:crosses val="autoZero"/>
        <c:auto val="1"/>
        <c:lblOffset val="100"/>
        <c:baseTimeUnit val="years"/>
      </c:dateAx>
      <c:valAx>
        <c:axId val="6283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835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99.89</c:v>
                </c:pt>
                <c:pt idx="1">
                  <c:v>98.07</c:v>
                </c:pt>
                <c:pt idx="2">
                  <c:v>118.46</c:v>
                </c:pt>
                <c:pt idx="3">
                  <c:v>183.71</c:v>
                </c:pt>
                <c:pt idx="4">
                  <c:v>118.27</c:v>
                </c:pt>
              </c:numCache>
            </c:numRef>
          </c:val>
        </c:ser>
        <c:dLbls>
          <c:showLegendKey val="0"/>
          <c:showVal val="0"/>
          <c:showCatName val="0"/>
          <c:showSerName val="0"/>
          <c:showPercent val="0"/>
          <c:showBubbleSize val="0"/>
        </c:dLbls>
        <c:gapWidth val="150"/>
        <c:axId val="667926464"/>
        <c:axId val="66792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58.63</c:v>
                </c:pt>
                <c:pt idx="1">
                  <c:v>62.17</c:v>
                </c:pt>
                <c:pt idx="2">
                  <c:v>61.27</c:v>
                </c:pt>
                <c:pt idx="3">
                  <c:v>66.680000000000007</c:v>
                </c:pt>
                <c:pt idx="4">
                  <c:v>60.18</c:v>
                </c:pt>
              </c:numCache>
            </c:numRef>
          </c:val>
          <c:smooth val="0"/>
        </c:ser>
        <c:dLbls>
          <c:showLegendKey val="0"/>
          <c:showVal val="0"/>
          <c:showCatName val="0"/>
          <c:showSerName val="0"/>
          <c:showPercent val="0"/>
          <c:showBubbleSize val="0"/>
        </c:dLbls>
        <c:marker val="1"/>
        <c:smooth val="0"/>
        <c:axId val="667926464"/>
        <c:axId val="667926856"/>
      </c:lineChart>
      <c:dateAx>
        <c:axId val="667926464"/>
        <c:scaling>
          <c:orientation val="minMax"/>
        </c:scaling>
        <c:delete val="1"/>
        <c:axPos val="b"/>
        <c:numFmt formatCode="ge" sourceLinked="1"/>
        <c:majorTickMark val="none"/>
        <c:minorTickMark val="none"/>
        <c:tickLblPos val="none"/>
        <c:crossAx val="667926856"/>
        <c:crosses val="autoZero"/>
        <c:auto val="1"/>
        <c:lblOffset val="100"/>
        <c:baseTimeUnit val="years"/>
      </c:dateAx>
      <c:valAx>
        <c:axId val="66792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9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2" sqref="A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栃木県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E1</v>
      </c>
      <c r="X8" s="46"/>
      <c r="Y8" s="46"/>
      <c r="Z8" s="46"/>
      <c r="AA8" s="46"/>
      <c r="AB8" s="46"/>
      <c r="AC8" s="46"/>
      <c r="AD8" s="3"/>
      <c r="AE8" s="3"/>
      <c r="AF8" s="3"/>
      <c r="AG8" s="3"/>
      <c r="AH8" s="3"/>
      <c r="AI8" s="3"/>
      <c r="AJ8" s="3"/>
      <c r="AK8" s="3"/>
      <c r="AL8" s="47">
        <f>データ!R6</f>
        <v>1998864</v>
      </c>
      <c r="AM8" s="47"/>
      <c r="AN8" s="47"/>
      <c r="AO8" s="47"/>
      <c r="AP8" s="47"/>
      <c r="AQ8" s="47"/>
      <c r="AR8" s="47"/>
      <c r="AS8" s="47"/>
      <c r="AT8" s="43">
        <f>データ!S6</f>
        <v>6408.09</v>
      </c>
      <c r="AU8" s="43"/>
      <c r="AV8" s="43"/>
      <c r="AW8" s="43"/>
      <c r="AX8" s="43"/>
      <c r="AY8" s="43"/>
      <c r="AZ8" s="43"/>
      <c r="BA8" s="43"/>
      <c r="BB8" s="43">
        <f>データ!T6</f>
        <v>311.93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31.06</v>
      </c>
      <c r="Q10" s="43"/>
      <c r="R10" s="43"/>
      <c r="S10" s="43"/>
      <c r="T10" s="43"/>
      <c r="U10" s="43"/>
      <c r="V10" s="43"/>
      <c r="W10" s="43">
        <f>データ!P6</f>
        <v>77.41</v>
      </c>
      <c r="X10" s="43"/>
      <c r="Y10" s="43"/>
      <c r="Z10" s="43"/>
      <c r="AA10" s="43"/>
      <c r="AB10" s="43"/>
      <c r="AC10" s="43"/>
      <c r="AD10" s="47">
        <f>データ!Q6</f>
        <v>0</v>
      </c>
      <c r="AE10" s="47"/>
      <c r="AF10" s="47"/>
      <c r="AG10" s="47"/>
      <c r="AH10" s="47"/>
      <c r="AI10" s="47"/>
      <c r="AJ10" s="47"/>
      <c r="AK10" s="2"/>
      <c r="AL10" s="47">
        <f>データ!U6</f>
        <v>398840</v>
      </c>
      <c r="AM10" s="47"/>
      <c r="AN10" s="47"/>
      <c r="AO10" s="47"/>
      <c r="AP10" s="47"/>
      <c r="AQ10" s="47"/>
      <c r="AR10" s="47"/>
      <c r="AS10" s="47"/>
      <c r="AT10" s="43">
        <f>データ!V6</f>
        <v>112.94</v>
      </c>
      <c r="AU10" s="43"/>
      <c r="AV10" s="43"/>
      <c r="AW10" s="43"/>
      <c r="AX10" s="43"/>
      <c r="AY10" s="43"/>
      <c r="AZ10" s="43"/>
      <c r="BA10" s="43"/>
      <c r="BB10" s="43">
        <f>データ!W6</f>
        <v>3531.43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90000</v>
      </c>
      <c r="D6" s="31">
        <f t="shared" si="3"/>
        <v>47</v>
      </c>
      <c r="E6" s="31">
        <f t="shared" si="3"/>
        <v>17</v>
      </c>
      <c r="F6" s="31">
        <f t="shared" si="3"/>
        <v>3</v>
      </c>
      <c r="G6" s="31">
        <f t="shared" si="3"/>
        <v>0</v>
      </c>
      <c r="H6" s="31" t="str">
        <f t="shared" si="3"/>
        <v>栃木県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31.06</v>
      </c>
      <c r="P6" s="32">
        <f t="shared" si="3"/>
        <v>77.41</v>
      </c>
      <c r="Q6" s="32">
        <f t="shared" si="3"/>
        <v>0</v>
      </c>
      <c r="R6" s="32">
        <f t="shared" si="3"/>
        <v>1998864</v>
      </c>
      <c r="S6" s="32">
        <f t="shared" si="3"/>
        <v>6408.09</v>
      </c>
      <c r="T6" s="32">
        <f t="shared" si="3"/>
        <v>311.93</v>
      </c>
      <c r="U6" s="32">
        <f t="shared" si="3"/>
        <v>398840</v>
      </c>
      <c r="V6" s="32">
        <f t="shared" si="3"/>
        <v>112.94</v>
      </c>
      <c r="W6" s="32">
        <f t="shared" si="3"/>
        <v>3531.43</v>
      </c>
      <c r="X6" s="33">
        <f>IF(X7="",NA(),X7)</f>
        <v>72.31</v>
      </c>
      <c r="Y6" s="33">
        <f t="shared" ref="Y6:AG6" si="4">IF(Y7="",NA(),Y7)</f>
        <v>80.33</v>
      </c>
      <c r="Z6" s="33">
        <f t="shared" si="4"/>
        <v>69.56</v>
      </c>
      <c r="AA6" s="33">
        <f t="shared" si="4"/>
        <v>46.01</v>
      </c>
      <c r="AB6" s="33">
        <f t="shared" si="4"/>
        <v>81.08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448.01</v>
      </c>
      <c r="BF6" s="33">
        <f t="shared" ref="BF6:BN6" si="7">IF(BF7="",NA(),BF7)</f>
        <v>392.5</v>
      </c>
      <c r="BG6" s="33">
        <f t="shared" si="7"/>
        <v>361.69</v>
      </c>
      <c r="BH6" s="33">
        <f t="shared" si="7"/>
        <v>251.36</v>
      </c>
      <c r="BI6" s="33">
        <f t="shared" si="7"/>
        <v>285.62</v>
      </c>
      <c r="BJ6" s="33">
        <f t="shared" si="7"/>
        <v>484.53</v>
      </c>
      <c r="BK6" s="33">
        <f t="shared" si="7"/>
        <v>469.84</v>
      </c>
      <c r="BL6" s="33">
        <f t="shared" si="7"/>
        <v>438.59</v>
      </c>
      <c r="BM6" s="33">
        <f t="shared" si="7"/>
        <v>407.62</v>
      </c>
      <c r="BN6" s="33">
        <f t="shared" si="7"/>
        <v>359.02</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99.89</v>
      </c>
      <c r="CB6" s="33">
        <f t="shared" ref="CB6:CJ6" si="9">IF(CB7="",NA(),CB7)</f>
        <v>98.07</v>
      </c>
      <c r="CC6" s="33">
        <f t="shared" si="9"/>
        <v>118.46</v>
      </c>
      <c r="CD6" s="33">
        <f t="shared" si="9"/>
        <v>183.71</v>
      </c>
      <c r="CE6" s="33">
        <f t="shared" si="9"/>
        <v>118.27</v>
      </c>
      <c r="CF6" s="33">
        <f t="shared" si="9"/>
        <v>58.63</v>
      </c>
      <c r="CG6" s="33">
        <f t="shared" si="9"/>
        <v>62.17</v>
      </c>
      <c r="CH6" s="33">
        <f t="shared" si="9"/>
        <v>61.27</v>
      </c>
      <c r="CI6" s="33">
        <f t="shared" si="9"/>
        <v>66.680000000000007</v>
      </c>
      <c r="CJ6" s="33">
        <f t="shared" si="9"/>
        <v>60.18</v>
      </c>
      <c r="CK6" s="32" t="str">
        <f>IF(CK7="","",IF(CK7="-","【-】","【"&amp;SUBSTITUTE(TEXT(CK7,"#,##0.00"),"-","△")&amp;"】"))</f>
        <v>【63.19】</v>
      </c>
      <c r="CL6" s="33">
        <f>IF(CL7="",NA(),CL7)</f>
        <v>65.819999999999993</v>
      </c>
      <c r="CM6" s="33">
        <f t="shared" ref="CM6:CU6" si="10">IF(CM7="",NA(),CM7)</f>
        <v>65.17</v>
      </c>
      <c r="CN6" s="33">
        <f t="shared" si="10"/>
        <v>65.08</v>
      </c>
      <c r="CO6" s="33">
        <f t="shared" si="10"/>
        <v>68.41</v>
      </c>
      <c r="CP6" s="33">
        <f t="shared" si="10"/>
        <v>66.58</v>
      </c>
      <c r="CQ6" s="33">
        <f t="shared" si="10"/>
        <v>64.88</v>
      </c>
      <c r="CR6" s="33">
        <f t="shared" si="10"/>
        <v>71.87</v>
      </c>
      <c r="CS6" s="33">
        <f t="shared" si="10"/>
        <v>65.430000000000007</v>
      </c>
      <c r="CT6" s="33">
        <f t="shared" si="10"/>
        <v>64.930000000000007</v>
      </c>
      <c r="CU6" s="33">
        <f t="shared" si="10"/>
        <v>66.02</v>
      </c>
      <c r="CV6" s="32" t="str">
        <f>IF(CV7="","",IF(CV7="-","【-】","【"&amp;SUBSTITUTE(TEXT(CV7,"#,##0.00"),"-","△")&amp;"】"))</f>
        <v>【65.79】</v>
      </c>
      <c r="CW6" s="33">
        <f>IF(CW7="",NA(),CW7)</f>
        <v>90.17</v>
      </c>
      <c r="CX6" s="33">
        <f t="shared" ref="CX6:DF6" si="11">IF(CX7="",NA(),CX7)</f>
        <v>90.75</v>
      </c>
      <c r="CY6" s="33">
        <f t="shared" si="11"/>
        <v>91.74</v>
      </c>
      <c r="CZ6" s="33">
        <f t="shared" si="11"/>
        <v>92.38</v>
      </c>
      <c r="DA6" s="33">
        <f t="shared" si="11"/>
        <v>91.63</v>
      </c>
      <c r="DB6" s="33">
        <f t="shared" si="11"/>
        <v>92.42</v>
      </c>
      <c r="DC6" s="33">
        <f t="shared" si="11"/>
        <v>92.39</v>
      </c>
      <c r="DD6" s="33">
        <f t="shared" si="11"/>
        <v>92.51</v>
      </c>
      <c r="DE6" s="33">
        <f t="shared" si="11"/>
        <v>92.69</v>
      </c>
      <c r="DF6" s="33">
        <f t="shared" si="11"/>
        <v>92.96</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1.34</v>
      </c>
      <c r="EE6" s="33">
        <f t="shared" ref="EE6:EM6" si="14">IF(EE7="",NA(),EE7)</f>
        <v>0.59</v>
      </c>
      <c r="EF6" s="33">
        <f t="shared" si="14"/>
        <v>0.27</v>
      </c>
      <c r="EG6" s="33">
        <f t="shared" si="14"/>
        <v>0.16</v>
      </c>
      <c r="EH6" s="32">
        <f t="shared" si="14"/>
        <v>0</v>
      </c>
      <c r="EI6" s="33">
        <f t="shared" si="14"/>
        <v>0.13</v>
      </c>
      <c r="EJ6" s="33">
        <f t="shared" si="14"/>
        <v>0.13</v>
      </c>
      <c r="EK6" s="33">
        <f t="shared" si="14"/>
        <v>0.09</v>
      </c>
      <c r="EL6" s="33">
        <f t="shared" si="14"/>
        <v>0.12</v>
      </c>
      <c r="EM6" s="33">
        <f t="shared" si="14"/>
        <v>7.0000000000000007E-2</v>
      </c>
      <c r="EN6" s="32" t="str">
        <f>IF(EN7="","",IF(EN7="-","【-】","【"&amp;SUBSTITUTE(TEXT(EN7,"#,##0.00"),"-","△")&amp;"】"))</f>
        <v>【0.07】</v>
      </c>
    </row>
    <row r="7" spans="1:144" s="34" customFormat="1" x14ac:dyDescent="0.2">
      <c r="A7" s="26"/>
      <c r="B7" s="35">
        <v>2015</v>
      </c>
      <c r="C7" s="35">
        <v>90000</v>
      </c>
      <c r="D7" s="35">
        <v>47</v>
      </c>
      <c r="E7" s="35">
        <v>17</v>
      </c>
      <c r="F7" s="35">
        <v>3</v>
      </c>
      <c r="G7" s="35">
        <v>0</v>
      </c>
      <c r="H7" s="35" t="s">
        <v>96</v>
      </c>
      <c r="I7" s="35" t="s">
        <v>97</v>
      </c>
      <c r="J7" s="35" t="s">
        <v>98</v>
      </c>
      <c r="K7" s="35" t="s">
        <v>99</v>
      </c>
      <c r="L7" s="35" t="s">
        <v>100</v>
      </c>
      <c r="M7" s="36" t="s">
        <v>101</v>
      </c>
      <c r="N7" s="36" t="s">
        <v>102</v>
      </c>
      <c r="O7" s="36">
        <v>31.06</v>
      </c>
      <c r="P7" s="36">
        <v>77.41</v>
      </c>
      <c r="Q7" s="36">
        <v>0</v>
      </c>
      <c r="R7" s="36">
        <v>1998864</v>
      </c>
      <c r="S7" s="36">
        <v>6408.09</v>
      </c>
      <c r="T7" s="36">
        <v>311.93</v>
      </c>
      <c r="U7" s="36">
        <v>398840</v>
      </c>
      <c r="V7" s="36">
        <v>112.94</v>
      </c>
      <c r="W7" s="36">
        <v>3531.43</v>
      </c>
      <c r="X7" s="36">
        <v>72.31</v>
      </c>
      <c r="Y7" s="36">
        <v>80.33</v>
      </c>
      <c r="Z7" s="36">
        <v>69.56</v>
      </c>
      <c r="AA7" s="36">
        <v>46.01</v>
      </c>
      <c r="AB7" s="36">
        <v>81.08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448.01</v>
      </c>
      <c r="BF7" s="36">
        <v>392.5</v>
      </c>
      <c r="BG7" s="36">
        <v>361.69</v>
      </c>
      <c r="BH7" s="36">
        <v>251.36</v>
      </c>
      <c r="BI7" s="36">
        <v>285.62</v>
      </c>
      <c r="BJ7" s="36">
        <v>484.53</v>
      </c>
      <c r="BK7" s="36">
        <v>469.84</v>
      </c>
      <c r="BL7" s="36">
        <v>438.59</v>
      </c>
      <c r="BM7" s="36">
        <v>407.62</v>
      </c>
      <c r="BN7" s="36">
        <v>359.02</v>
      </c>
      <c r="BO7" s="36">
        <v>357.84</v>
      </c>
      <c r="BP7" s="36">
        <v>0</v>
      </c>
      <c r="BQ7" s="36">
        <v>0</v>
      </c>
      <c r="BR7" s="36">
        <v>0</v>
      </c>
      <c r="BS7" s="36">
        <v>0</v>
      </c>
      <c r="BT7" s="36">
        <v>0</v>
      </c>
      <c r="BU7" s="36">
        <v>0</v>
      </c>
      <c r="BV7" s="36">
        <v>0</v>
      </c>
      <c r="BW7" s="36">
        <v>0</v>
      </c>
      <c r="BX7" s="36">
        <v>0</v>
      </c>
      <c r="BY7" s="36">
        <v>0</v>
      </c>
      <c r="BZ7" s="36">
        <v>0</v>
      </c>
      <c r="CA7" s="36">
        <v>99.89</v>
      </c>
      <c r="CB7" s="36">
        <v>98.07</v>
      </c>
      <c r="CC7" s="36">
        <v>118.46</v>
      </c>
      <c r="CD7" s="36">
        <v>183.71</v>
      </c>
      <c r="CE7" s="36">
        <v>118.27</v>
      </c>
      <c r="CF7" s="36">
        <v>58.63</v>
      </c>
      <c r="CG7" s="36">
        <v>62.17</v>
      </c>
      <c r="CH7" s="36">
        <v>61.27</v>
      </c>
      <c r="CI7" s="36">
        <v>66.680000000000007</v>
      </c>
      <c r="CJ7" s="36">
        <v>60.18</v>
      </c>
      <c r="CK7" s="36">
        <v>63.19</v>
      </c>
      <c r="CL7" s="36">
        <v>65.819999999999993</v>
      </c>
      <c r="CM7" s="36">
        <v>65.17</v>
      </c>
      <c r="CN7" s="36">
        <v>65.08</v>
      </c>
      <c r="CO7" s="36">
        <v>68.41</v>
      </c>
      <c r="CP7" s="36">
        <v>66.58</v>
      </c>
      <c r="CQ7" s="36">
        <v>64.88</v>
      </c>
      <c r="CR7" s="36">
        <v>71.87</v>
      </c>
      <c r="CS7" s="36">
        <v>65.430000000000007</v>
      </c>
      <c r="CT7" s="36">
        <v>64.930000000000007</v>
      </c>
      <c r="CU7" s="36">
        <v>66.02</v>
      </c>
      <c r="CV7" s="36">
        <v>65.790000000000006</v>
      </c>
      <c r="CW7" s="36">
        <v>90.17</v>
      </c>
      <c r="CX7" s="36">
        <v>90.75</v>
      </c>
      <c r="CY7" s="36">
        <v>91.74</v>
      </c>
      <c r="CZ7" s="36">
        <v>92.38</v>
      </c>
      <c r="DA7" s="36">
        <v>91.63</v>
      </c>
      <c r="DB7" s="36">
        <v>92.42</v>
      </c>
      <c r="DC7" s="36">
        <v>92.39</v>
      </c>
      <c r="DD7" s="36">
        <v>92.51</v>
      </c>
      <c r="DE7" s="36">
        <v>92.69</v>
      </c>
      <c r="DF7" s="36">
        <v>92.96</v>
      </c>
      <c r="DG7" s="36">
        <v>92.37</v>
      </c>
      <c r="DH7" s="36"/>
      <c r="DI7" s="36"/>
      <c r="DJ7" s="36"/>
      <c r="DK7" s="36"/>
      <c r="DL7" s="36"/>
      <c r="DM7" s="36"/>
      <c r="DN7" s="36"/>
      <c r="DO7" s="36"/>
      <c r="DP7" s="36"/>
      <c r="DQ7" s="36"/>
      <c r="DR7" s="36"/>
      <c r="DS7" s="36"/>
      <c r="DT7" s="36"/>
      <c r="DU7" s="36"/>
      <c r="DV7" s="36"/>
      <c r="DW7" s="36"/>
      <c r="DX7" s="36"/>
      <c r="DY7" s="36"/>
      <c r="DZ7" s="36"/>
      <c r="EA7" s="36"/>
      <c r="EB7" s="36"/>
      <c r="EC7" s="36"/>
      <c r="ED7" s="36">
        <v>1.34</v>
      </c>
      <c r="EE7" s="36">
        <v>0.59</v>
      </c>
      <c r="EF7" s="36">
        <v>0.27</v>
      </c>
      <c r="EG7" s="36">
        <v>0.16</v>
      </c>
      <c r="EH7" s="36">
        <v>0</v>
      </c>
      <c r="EI7" s="36">
        <v>0.13</v>
      </c>
      <c r="EJ7" s="36">
        <v>0.13</v>
      </c>
      <c r="EK7" s="36">
        <v>0.09</v>
      </c>
      <c r="EL7" s="36">
        <v>0.12</v>
      </c>
      <c r="EM7" s="36">
        <v>7.0000000000000007E-2</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2017-02-13T23:38:39Z</cp:lastPrinted>
  <dcterms:created xsi:type="dcterms:W3CDTF">2017-02-08T02:56:23Z</dcterms:created>
  <dcterms:modified xsi:type="dcterms:W3CDTF">2017-02-27T05:23:55Z</dcterms:modified>
  <cp:category/>
</cp:coreProperties>
</file>