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2千葉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<sst xmlns="http://schemas.openxmlformats.org/spreadsheetml/2006/main" count="217" uniqueCount="107">
  <si>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</si>
  <si>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</si>
  <si>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</si>
  <si>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</si>
  <si>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</si>
  <si>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</si>
  <si>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</si>
  <si>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</si>
  <si>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</si>
  <si>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</si>
  <si>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</si>
  <si>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</si>
  <si>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</si>
  <si>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</si>
  <si>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</si>
  <si>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</si>
  <si>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</si>
  <si>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</si>
  <si>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</si>
  <si>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</si>
  <si>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</si>
  <si>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</si>
  <si>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</si>
  <si>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</si>
  <si>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</si>
  <si>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</si>
  <si>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</si>
  <si>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</si>
  <si>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</si>
  <si>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</si>
  <si>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</si>
  <si>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</si>
  <si>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</si>
  <si>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</si>
  <si>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</si>
  <si>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</si>
  <si>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</si>
  <si>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</si>
  <si>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</si>
  <si>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</si>
  <si>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</si>
  <si>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</si>
  <si>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</si>
  <si>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</si>
  <si>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</si>
  <si>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</si>
  <si>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</si>
  <si>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</si>
  <si>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</si>
  <si>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</si>
  <si>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</si>
  <si>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</si>
  <si>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</si>
  <si>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</si>
  <si>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</si>
  <si>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</si>
  <si>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</si>
  <si>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</si>
  <si>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</si>
  <si>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</si>
  <si>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</si>
  <si>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</si>
  <si>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</si>
  <si>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</si>
  <si>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</si>
  <si>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</si>
  <si>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</si>
  <si>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</si>
  <si>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</si>
  <si>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</si>
  <si>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</si>
  <si>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</si>
  <si>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</si>
  <si>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</si>
  <si>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</si>
  <si>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</si>
  <si>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</si>
  <si>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</si>
  <si>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</si>
  <si>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</si>
  <si>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</si>
  <si>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</si>
  <si>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</si>
  <si>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</si>
  <si>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</si>
  <si>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</si>
  <si>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</si>
  <si>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</si>
  <si>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</si>
  <si>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</si>
  <si>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</si>
  <si>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</si>
  <si>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</si>
  <si>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</si>
  <si>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</si>
  <si>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</si>
  <si>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</si>
  <si>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</si>
  <si>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</si>
  <si>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</si>
  <si>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</si>
  <si>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</si>
  <si>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</si>
  <si>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</si>
  <si>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経営の健全性・効率性に関する指標については、類似団体平均値よりも良い値で推移している傾向にあり、収益全体についての健全性はある程度確保できています。
　⑥給水原価が類似団体平均値よりも高い理由としては、給水エリアが広いことにより、施設等のランニングコストが大きくなっていることや、利根川下流や印旛沼等の水源の水質が良好とはいえない状況の中で、安心・安全な水を提供するために、浄水処理にかかるコストが類似団体よりも大きくなっているであろうことも、主要因のうちの一つとなっています。</t>
    <rPh sb="1" eb="3">
      <t>ケイエイ</t>
    </rPh>
    <rPh sb="4" eb="7">
      <t>ケンゼンセイ</t>
    </rPh>
    <rPh sb="8" eb="11">
      <t>コウリツセイ</t>
    </rPh>
    <rPh sb="12" eb="13">
      <t>カン</t>
    </rPh>
    <rPh sb="15" eb="17">
      <t>シヒョウ</t>
    </rPh>
    <rPh sb="23" eb="25">
      <t>ルイジ</t>
    </rPh>
    <rPh sb="25" eb="27">
      <t>ダンタイ</t>
    </rPh>
    <rPh sb="27" eb="30">
      <t>ヘイキンチ</t>
    </rPh>
    <rPh sb="33" eb="34">
      <t>ヨ</t>
    </rPh>
    <rPh sb="35" eb="36">
      <t>アタイ</t>
    </rPh>
    <rPh sb="37" eb="39">
      <t>スイイ</t>
    </rPh>
    <rPh sb="43" eb="45">
      <t>ケイコウ</t>
    </rPh>
    <rPh sb="49" eb="51">
      <t>シュウエキ</t>
    </rPh>
    <rPh sb="51" eb="53">
      <t>ゼンタイ</t>
    </rPh>
    <rPh sb="58" eb="61">
      <t>ケンゼンセイ</t>
    </rPh>
    <rPh sb="64" eb="66">
      <t>テイド</t>
    </rPh>
    <rPh sb="66" eb="68">
      <t>カクホ</t>
    </rPh>
    <rPh sb="78" eb="80">
      <t>キュウスイ</t>
    </rPh>
    <rPh sb="80" eb="82">
      <t>ゲンカ</t>
    </rPh>
    <rPh sb="83" eb="85">
      <t>ルイジ</t>
    </rPh>
    <rPh sb="85" eb="87">
      <t>ダンタイ</t>
    </rPh>
    <rPh sb="87" eb="90">
      <t>ヘイキンチ</t>
    </rPh>
    <rPh sb="93" eb="94">
      <t>タカ</t>
    </rPh>
    <rPh sb="95" eb="97">
      <t>リユウ</t>
    </rPh>
    <rPh sb="102" eb="104">
      <t>キュウスイ</t>
    </rPh>
    <rPh sb="108" eb="109">
      <t>ヒロ</t>
    </rPh>
    <rPh sb="116" eb="118">
      <t>シセツ</t>
    </rPh>
    <rPh sb="118" eb="119">
      <t>トウ</t>
    </rPh>
    <rPh sb="129" eb="130">
      <t>オオ</t>
    </rPh>
    <rPh sb="141" eb="143">
      <t>トネ</t>
    </rPh>
    <rPh sb="143" eb="144">
      <t>ガワ</t>
    </rPh>
    <rPh sb="144" eb="146">
      <t>カリュウ</t>
    </rPh>
    <rPh sb="147" eb="150">
      <t>インバヌマ</t>
    </rPh>
    <rPh sb="150" eb="151">
      <t>トウ</t>
    </rPh>
    <rPh sb="152" eb="154">
      <t>スイゲン</t>
    </rPh>
    <rPh sb="155" eb="157">
      <t>スイシツ</t>
    </rPh>
    <rPh sb="158" eb="160">
      <t>リョウコウ</t>
    </rPh>
    <rPh sb="166" eb="168">
      <t>ジョウキョウ</t>
    </rPh>
    <rPh sb="169" eb="170">
      <t>ナカ</t>
    </rPh>
    <rPh sb="172" eb="174">
      <t>アンシン</t>
    </rPh>
    <rPh sb="175" eb="177">
      <t>アンゼン</t>
    </rPh>
    <rPh sb="178" eb="179">
      <t>ミズ</t>
    </rPh>
    <rPh sb="180" eb="182">
      <t>テイキョウ</t>
    </rPh>
    <rPh sb="188" eb="190">
      <t>ジョウスイ</t>
    </rPh>
    <rPh sb="190" eb="192">
      <t>ショリ</t>
    </rPh>
    <rPh sb="200" eb="202">
      <t>ルイジ</t>
    </rPh>
    <rPh sb="202" eb="204">
      <t>ダンタイ</t>
    </rPh>
    <rPh sb="207" eb="208">
      <t>オオ</t>
    </rPh>
    <rPh sb="223" eb="226">
      <t>シュヨウイン</t>
    </rPh>
    <rPh sb="230" eb="231">
      <t>ヒト</t>
    </rPh>
    <phoneticPr fontId="4"/>
  </si>
  <si>
    <t>　各指標については、類似団体との比較では良い数値ではあるものの、傾向としては、①減価償却率②管路経年化率が共に上昇基調にあり、施設の老朽化が進行しています。
　類似団体よりも更新のペースはやや早く進んでいる（③管路更新率参照）ため、この傾向を保持して、今後更なる施設更新を進めてまいります。</t>
    <rPh sb="1" eb="2">
      <t>カク</t>
    </rPh>
    <rPh sb="2" eb="4">
      <t>シヒョウ</t>
    </rPh>
    <rPh sb="10" eb="12">
      <t>ルイジ</t>
    </rPh>
    <rPh sb="12" eb="14">
      <t>ダンタイ</t>
    </rPh>
    <rPh sb="16" eb="18">
      <t>ヒカク</t>
    </rPh>
    <rPh sb="20" eb="21">
      <t>イ</t>
    </rPh>
    <rPh sb="22" eb="24">
      <t>スウチ</t>
    </rPh>
    <rPh sb="32" eb="34">
      <t>ケイコウ</t>
    </rPh>
    <rPh sb="40" eb="42">
      <t>ゲンカ</t>
    </rPh>
    <rPh sb="42" eb="44">
      <t>ショウキャク</t>
    </rPh>
    <rPh sb="44" eb="45">
      <t>リツ</t>
    </rPh>
    <rPh sb="46" eb="48">
      <t>カンロ</t>
    </rPh>
    <rPh sb="48" eb="51">
      <t>ケイネンカ</t>
    </rPh>
    <rPh sb="51" eb="52">
      <t>リツ</t>
    </rPh>
    <rPh sb="53" eb="54">
      <t>トモ</t>
    </rPh>
    <rPh sb="55" eb="57">
      <t>ジョウショウ</t>
    </rPh>
    <rPh sb="57" eb="59">
      <t>キチョウ</t>
    </rPh>
    <rPh sb="63" eb="65">
      <t>シセツ</t>
    </rPh>
    <rPh sb="66" eb="69">
      <t>ロウキュウカ</t>
    </rPh>
    <rPh sb="70" eb="72">
      <t>シンコウ</t>
    </rPh>
    <rPh sb="80" eb="82">
      <t>ルイジ</t>
    </rPh>
    <rPh sb="82" eb="84">
      <t>ダンタイ</t>
    </rPh>
    <rPh sb="87" eb="89">
      <t>コウシン</t>
    </rPh>
    <rPh sb="96" eb="97">
      <t>ハヤ</t>
    </rPh>
    <rPh sb="98" eb="99">
      <t>スス</t>
    </rPh>
    <rPh sb="105" eb="107">
      <t>カンロ</t>
    </rPh>
    <rPh sb="107" eb="109">
      <t>コウシン</t>
    </rPh>
    <rPh sb="109" eb="110">
      <t>リツ</t>
    </rPh>
    <rPh sb="110" eb="112">
      <t>サンショウ</t>
    </rPh>
    <rPh sb="118" eb="120">
      <t>ケイコウ</t>
    </rPh>
    <rPh sb="121" eb="123">
      <t>ホジ</t>
    </rPh>
    <rPh sb="126" eb="128">
      <t>コンゴ</t>
    </rPh>
    <rPh sb="128" eb="129">
      <t>サラ</t>
    </rPh>
    <rPh sb="131" eb="133">
      <t>シセツ</t>
    </rPh>
    <rPh sb="133" eb="135">
      <t>コウシン</t>
    </rPh>
    <rPh sb="136" eb="137">
      <t>スス</t>
    </rPh>
    <phoneticPr fontId="4"/>
  </si>
  <si>
    <t>　「経営の健全性・効率性」「老朽化の状況」の双方において、類似団体平均との比較では良好な状態にありますが、全国の上水道事業が抱える施設老朽化については同様の傾向が見られるため、対策を講じてまいります。
　そのためには、収益構造を更に良好なものにして、設備投資を進めていく上での財務上の余力をいかに保持していくのかということと、住民がどの程度上水道事業からの受益に対して水道料金等において負担していくべきなのかということについての、適正なバランスを検討してまいります。</t>
    <rPh sb="2" eb="4">
      <t>ケイエイ</t>
    </rPh>
    <rPh sb="5" eb="8">
      <t>ケンゼンセイ</t>
    </rPh>
    <rPh sb="9" eb="12">
      <t>コウリツセイ</t>
    </rPh>
    <rPh sb="14" eb="17">
      <t>ロウキュウカ</t>
    </rPh>
    <rPh sb="18" eb="20">
      <t>ジョウキョウ</t>
    </rPh>
    <rPh sb="22" eb="24">
      <t>ソウホウ</t>
    </rPh>
    <rPh sb="29" eb="31">
      <t>ルイジ</t>
    </rPh>
    <rPh sb="31" eb="33">
      <t>ダンタイ</t>
    </rPh>
    <rPh sb="33" eb="35">
      <t>ヘイキン</t>
    </rPh>
    <rPh sb="37" eb="39">
      <t>ヒカク</t>
    </rPh>
    <rPh sb="41" eb="43">
      <t>リョウコウ</t>
    </rPh>
    <rPh sb="44" eb="46">
      <t>ジョウタイ</t>
    </rPh>
    <rPh sb="53" eb="55">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</si>
</sst>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0.77</c:v>
                </c:pt>
                <c:pt idx="1">
                  <c:v>0.89</c:v>
                </c:pt>
                <c:pt idx="2">
                  <c:v>0.95</c:v>
                </c:pt>
                <c:pt idx="3">
                  <c:v>0.79</c:v>
                </c:pt>
                <c:pt idx="4">
                  <c:v>0.97</c:v>
                </c:pt>
              </c:numCache>
            </c:numRef>
          </c:val>
          <c:extLst xmlns:c16r2="http://schemas.microsoft.com/office/drawing/2015/06/chart">
            <c:ext xmlns:c16="http://schemas.microsoft.com/office/drawing/2014/chart" uri="{C3380CC4-5D6E-409C-BE32-E72D297353CC}">
              <c16:uniqueId val="{00000000-5A38-44BF-8BFC-3107879F8744}"/>
            </c:ext>
          </c:extLst>
        </c:ser>
        <c:dLbls>
          <c:showLegendKey val="0"/>
          <c:showVal val="0"/>
          <c:showCatName val="0"/>
          <c:showSerName val="0"/>
          <c:showPercent val="0"/>
          <c:showBubbleSize val="0"/>
        </c:dLbls>
        <c:gapWidth val="150"/>
        <c:axId val="141338496"/>
        <c:axId val="14134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extLst xmlns:c16r2="http://schemas.microsoft.com/office/drawing/2015/06/chart">
            <c:ext xmlns:c16="http://schemas.microsoft.com/office/drawing/2014/chart" uri="{C3380CC4-5D6E-409C-BE32-E72D297353CC}">
              <c16:uniqueId val="{00000001-5A38-44BF-8BFC-3107879F8744}"/>
            </c:ext>
          </c:extLst>
        </c:ser>
        <c:dLbls>
          <c:showLegendKey val="0"/>
          <c:showVal val="0"/>
          <c:showCatName val="0"/>
          <c:showSerName val="0"/>
          <c:showPercent val="0"/>
          <c:showBubbleSize val="0"/>
        </c:dLbls>
        <c:marker val="1"/>
        <c:smooth val="0"/>
        <c:axId val="141338496"/>
        <c:axId val="141349288"/>
      </c:lineChart>
      <c:dateAx>
        <c:axId val="141338496"/>
        <c:scaling>
          <c:orientation val="minMax"/>
        </c:scaling>
        <c:delete val="1"/>
        <c:axPos val="b"/>
        <c:numFmt formatCode="ge" sourceLinked="1"/>
        <c:majorTickMark val="none"/>
        <c:minorTickMark val="none"/>
        <c:tickLblPos val="none"/>
        <c:crossAx val="141349288"/>
        <c:crosses val="autoZero"/>
        <c:auto val="1"/>
        <c:lblOffset val="100"/>
        <c:baseTimeUnit val="years"/>
      </c:dateAx>
      <c:valAx>
        <c:axId val="1413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69.52</c:v>
                </c:pt>
                <c:pt idx="1">
                  <c:v>69.53</c:v>
                </c:pt>
                <c:pt idx="2">
                  <c:v>69.510000000000005</c:v>
                </c:pt>
                <c:pt idx="3">
                  <c:v>69.19</c:v>
                </c:pt>
                <c:pt idx="4">
                  <c:v>69.37</c:v>
                </c:pt>
              </c:numCache>
            </c:numRef>
          </c:val>
          <c:extLst xmlns:c16r2="http://schemas.microsoft.com/office/drawing/2015/06/chart">
            <c:ext xmlns:c16="http://schemas.microsoft.com/office/drawing/2014/chart" uri="{C3380CC4-5D6E-409C-BE32-E72D297353CC}">
              <c16:uniqueId val="{00000000-62E8-4CAB-BCCD-3EEB688A2A27}"/>
            </c:ext>
          </c:extLst>
        </c:ser>
        <c:dLbls>
          <c:showLegendKey val="0"/>
          <c:showVal val="0"/>
          <c:showCatName val="0"/>
          <c:showSerName val="0"/>
          <c:showPercent val="0"/>
          <c:showBubbleSize val="0"/>
        </c:dLbls>
        <c:gapWidth val="150"/>
        <c:axId val="218135824"/>
        <c:axId val="21813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extLst xmlns:c16r2="http://schemas.microsoft.com/office/drawing/2015/06/chart">
            <c:ext xmlns:c16="http://schemas.microsoft.com/office/drawing/2014/chart" uri="{C3380CC4-5D6E-409C-BE32-E72D297353CC}">
              <c16:uniqueId val="{00000001-62E8-4CAB-BCCD-3EEB688A2A27}"/>
            </c:ext>
          </c:extLst>
        </c:ser>
        <c:dLbls>
          <c:showLegendKey val="0"/>
          <c:showVal val="0"/>
          <c:showCatName val="0"/>
          <c:showSerName val="0"/>
          <c:showPercent val="0"/>
          <c:showBubbleSize val="0"/>
        </c:dLbls>
        <c:marker val="1"/>
        <c:smooth val="0"/>
        <c:axId val="218135824"/>
        <c:axId val="218136216"/>
      </c:lineChart>
      <c:dateAx>
        <c:axId val="218135824"/>
        <c:scaling>
          <c:orientation val="minMax"/>
        </c:scaling>
        <c:delete val="1"/>
        <c:axPos val="b"/>
        <c:numFmt formatCode="ge" sourceLinked="1"/>
        <c:majorTickMark val="none"/>
        <c:minorTickMark val="none"/>
        <c:tickLblPos val="none"/>
        <c:crossAx val="218136216"/>
        <c:crosses val="autoZero"/>
        <c:auto val="1"/>
        <c:lblOffset val="100"/>
        <c:baseTimeUnit val="years"/>
      </c:dateAx>
      <c:valAx>
        <c:axId val="2181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94.15</c:v>
                </c:pt>
                <c:pt idx="1">
                  <c:v>94.51</c:v>
                </c:pt>
                <c:pt idx="2">
                  <c:v>94.74</c:v>
                </c:pt>
                <c:pt idx="3">
                  <c:v>94.18</c:v>
                </c:pt>
                <c:pt idx="4">
                  <c:v>94.12</c:v>
                </c:pt>
              </c:numCache>
            </c:numRef>
          </c:val>
          <c:extLst xmlns:c16r2="http://schemas.microsoft.com/office/drawing/2015/06/chart">
            <c:ext xmlns:c16="http://schemas.microsoft.com/office/drawing/2014/chart" uri="{C3380CC4-5D6E-409C-BE32-E72D297353CC}">
              <c16:uniqueId val="{00000000-E105-4CBB-90B2-718341449562}"/>
            </c:ext>
          </c:extLst>
        </c:ser>
        <c:dLbls>
          <c:showLegendKey val="0"/>
          <c:showVal val="0"/>
          <c:showCatName val="0"/>
          <c:showSerName val="0"/>
          <c:showPercent val="0"/>
          <c:showBubbleSize val="0"/>
        </c:dLbls>
        <c:gapWidth val="150"/>
        <c:axId val="218137392"/>
        <c:axId val="218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extLst xmlns:c16r2="http://schemas.microsoft.com/office/drawing/2015/06/chart">
            <c:ext xmlns:c16="http://schemas.microsoft.com/office/drawing/2014/chart" uri="{C3380CC4-5D6E-409C-BE32-E72D297353CC}">
              <c16:uniqueId val="{00000001-E105-4CBB-90B2-718341449562}"/>
            </c:ext>
          </c:extLst>
        </c:ser>
        <c:dLbls>
          <c:showLegendKey val="0"/>
          <c:showVal val="0"/>
          <c:showCatName val="0"/>
          <c:showSerName val="0"/>
          <c:showPercent val="0"/>
          <c:showBubbleSize val="0"/>
        </c:dLbls>
        <c:marker val="1"/>
        <c:smooth val="0"/>
        <c:axId val="218137392"/>
        <c:axId val="218585984"/>
      </c:lineChart>
      <c:dateAx>
        <c:axId val="218137392"/>
        <c:scaling>
          <c:orientation val="minMax"/>
        </c:scaling>
        <c:delete val="1"/>
        <c:axPos val="b"/>
        <c:numFmt formatCode="ge" sourceLinked="1"/>
        <c:majorTickMark val="none"/>
        <c:minorTickMark val="none"/>
        <c:tickLblPos val="none"/>
        <c:crossAx val="218585984"/>
        <c:crosses val="autoZero"/>
        <c:auto val="1"/>
        <c:lblOffset val="100"/>
        <c:baseTimeUnit val="years"/>
      </c:dateAx>
      <c:valAx>
        <c:axId val="218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110.91</c:v>
                </c:pt>
                <c:pt idx="1">
                  <c:v>110.19</c:v>
                </c:pt>
                <c:pt idx="2">
                  <c:v>112.39</c:v>
                </c:pt>
                <c:pt idx="3">
                  <c:v>116.58</c:v>
                </c:pt>
                <c:pt idx="4">
                  <c:v>115.98</c:v>
                </c:pt>
              </c:numCache>
            </c:numRef>
          </c:val>
          <c:extLst xmlns:c16r2="http://schemas.microsoft.com/office/drawing/2015/06/chart">
            <c:ext xmlns:c16="http://schemas.microsoft.com/office/drawing/2014/chart" uri="{C3380CC4-5D6E-409C-BE32-E72D297353CC}">
              <c16:uniqueId val="{00000000-BA96-434A-8A3B-A10C8A82A95D}"/>
            </c:ext>
          </c:extLst>
        </c:ser>
        <c:dLbls>
          <c:showLegendKey val="0"/>
          <c:showVal val="0"/>
          <c:showCatName val="0"/>
          <c:showSerName val="0"/>
          <c:showPercent val="0"/>
          <c:showBubbleSize val="0"/>
        </c:dLbls>
        <c:gapWidth val="150"/>
        <c:axId val="217595456"/>
        <c:axId val="2174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extLst xmlns:c16r2="http://schemas.microsoft.com/office/drawing/2015/06/chart">
            <c:ext xmlns:c16="http://schemas.microsoft.com/office/drawing/2014/chart" uri="{C3380CC4-5D6E-409C-BE32-E72D297353CC}">
              <c16:uniqueId val="{00000001-BA96-434A-8A3B-A10C8A82A95D}"/>
            </c:ext>
          </c:extLst>
        </c:ser>
        <c:dLbls>
          <c:showLegendKey val="0"/>
          <c:showVal val="0"/>
          <c:showCatName val="0"/>
          <c:showSerName val="0"/>
          <c:showPercent val="0"/>
          <c:showBubbleSize val="0"/>
        </c:dLbls>
        <c:marker val="1"/>
        <c:smooth val="0"/>
        <c:axId val="217595456"/>
        <c:axId val="217403208"/>
      </c:lineChart>
      <c:dateAx>
        <c:axId val="217595456"/>
        <c:scaling>
          <c:orientation val="minMax"/>
        </c:scaling>
        <c:delete val="1"/>
        <c:axPos val="b"/>
        <c:numFmt formatCode="ge" sourceLinked="1"/>
        <c:majorTickMark val="none"/>
        <c:minorTickMark val="none"/>
        <c:tickLblPos val="none"/>
        <c:crossAx val="217403208"/>
        <c:crosses val="autoZero"/>
        <c:auto val="1"/>
        <c:lblOffset val="100"/>
        <c:baseTimeUnit val="years"/>
      </c:dateAx>
      <c:valAx>
        <c:axId val="217403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44.04</c:v>
                </c:pt>
                <c:pt idx="1">
                  <c:v>45.41</c:v>
                </c:pt>
                <c:pt idx="2">
                  <c:v>46.5</c:v>
                </c:pt>
                <c:pt idx="3">
                  <c:v>48.07</c:v>
                </c:pt>
                <c:pt idx="4">
                  <c:v>49.05</c:v>
                </c:pt>
              </c:numCache>
            </c:numRef>
          </c:val>
          <c:extLst xmlns:c16r2="http://schemas.microsoft.com/office/drawing/2015/06/chart">
            <c:ext xmlns:c16="http://schemas.microsoft.com/office/drawing/2014/chart" uri="{C3380CC4-5D6E-409C-BE32-E72D297353CC}">
              <c16:uniqueId val="{00000000-B466-429A-9A00-437F30837436}"/>
            </c:ext>
          </c:extLst>
        </c:ser>
        <c:dLbls>
          <c:showLegendKey val="0"/>
          <c:showVal val="0"/>
          <c:showCatName val="0"/>
          <c:showSerName val="0"/>
          <c:showPercent val="0"/>
          <c:showBubbleSize val="0"/>
        </c:dLbls>
        <c:gapWidth val="150"/>
        <c:axId val="217440720"/>
        <c:axId val="21832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extLst xmlns:c16r2="http://schemas.microsoft.com/office/drawing/2015/06/chart">
            <c:ext xmlns:c16="http://schemas.microsoft.com/office/drawing/2014/chart" uri="{C3380CC4-5D6E-409C-BE32-E72D297353CC}">
              <c16:uniqueId val="{00000001-B466-429A-9A00-437F30837436}"/>
            </c:ext>
          </c:extLst>
        </c:ser>
        <c:dLbls>
          <c:showLegendKey val="0"/>
          <c:showVal val="0"/>
          <c:showCatName val="0"/>
          <c:showSerName val="0"/>
          <c:showPercent val="0"/>
          <c:showBubbleSize val="0"/>
        </c:dLbls>
        <c:marker val="1"/>
        <c:smooth val="0"/>
        <c:axId val="217440720"/>
        <c:axId val="218320008"/>
      </c:lineChart>
      <c:dateAx>
        <c:axId val="217440720"/>
        <c:scaling>
          <c:orientation val="minMax"/>
        </c:scaling>
        <c:delete val="1"/>
        <c:axPos val="b"/>
        <c:numFmt formatCode="ge" sourceLinked="1"/>
        <c:majorTickMark val="none"/>
        <c:minorTickMark val="none"/>
        <c:tickLblPos val="none"/>
        <c:crossAx val="218320008"/>
        <c:crosses val="autoZero"/>
        <c:auto val="1"/>
        <c:lblOffset val="100"/>
        <c:baseTimeUnit val="years"/>
      </c:dateAx>
      <c:valAx>
        <c:axId val="2183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7.96</c:v>
                </c:pt>
                <c:pt idx="1">
                  <c:v>9.65</c:v>
                </c:pt>
                <c:pt idx="2">
                  <c:v>11.44</c:v>
                </c:pt>
                <c:pt idx="3">
                  <c:v>14.07</c:v>
                </c:pt>
                <c:pt idx="4">
                  <c:v>16.43</c:v>
                </c:pt>
              </c:numCache>
            </c:numRef>
          </c:val>
          <c:extLst xmlns:c16r2="http://schemas.microsoft.com/office/drawing/2015/06/chart">
            <c:ext xmlns:c16="http://schemas.microsoft.com/office/drawing/2014/chart" uri="{C3380CC4-5D6E-409C-BE32-E72D297353CC}">
              <c16:uniqueId val="{00000000-3DFE-4D28-84C2-6106260D421A}"/>
            </c:ext>
          </c:extLst>
        </c:ser>
        <c:dLbls>
          <c:showLegendKey val="0"/>
          <c:showVal val="0"/>
          <c:showCatName val="0"/>
          <c:showSerName val="0"/>
          <c:showPercent val="0"/>
          <c:showBubbleSize val="0"/>
        </c:dLbls>
        <c:gapWidth val="150"/>
        <c:axId val="217581552"/>
        <c:axId val="2183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extLst xmlns:c16r2="http://schemas.microsoft.com/office/drawing/2015/06/chart">
            <c:ext xmlns:c16="http://schemas.microsoft.com/office/drawing/2014/chart" uri="{C3380CC4-5D6E-409C-BE32-E72D297353CC}">
              <c16:uniqueId val="{00000001-3DFE-4D28-84C2-6106260D421A}"/>
            </c:ext>
          </c:extLst>
        </c:ser>
        <c:dLbls>
          <c:showLegendKey val="0"/>
          <c:showVal val="0"/>
          <c:showCatName val="0"/>
          <c:showSerName val="0"/>
          <c:showPercent val="0"/>
          <c:showBubbleSize val="0"/>
        </c:dLbls>
        <c:marker val="1"/>
        <c:smooth val="0"/>
        <c:axId val="217581552"/>
        <c:axId val="218381768"/>
      </c:lineChart>
      <c:dateAx>
        <c:axId val="217581552"/>
        <c:scaling>
          <c:orientation val="minMax"/>
        </c:scaling>
        <c:delete val="1"/>
        <c:axPos val="b"/>
        <c:numFmt formatCode="ge" sourceLinked="1"/>
        <c:majorTickMark val="none"/>
        <c:minorTickMark val="none"/>
        <c:tickLblPos val="none"/>
        <c:crossAx val="218381768"/>
        <c:crosses val="autoZero"/>
        <c:auto val="1"/>
        <c:lblOffset val="100"/>
        <c:baseTimeUnit val="years"/>
      </c:dateAx>
      <c:valAx>
        <c:axId val="21838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14-4431-AC35-F09B02C22A2B}"/>
            </c:ext>
          </c:extLst>
        </c:ser>
        <c:dLbls>
          <c:showLegendKey val="0"/>
          <c:showVal val="0"/>
          <c:showCatName val="0"/>
          <c:showSerName val="0"/>
          <c:showPercent val="0"/>
          <c:showBubbleSize val="0"/>
        </c:dLbls>
        <c:gapWidth val="150"/>
        <c:axId val="218012160"/>
        <c:axId val="2168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extLst xmlns:c16r2="http://schemas.microsoft.com/office/drawing/2015/06/chart">
            <c:ext xmlns:c16="http://schemas.microsoft.com/office/drawing/2014/chart" uri="{C3380CC4-5D6E-409C-BE32-E72D297353CC}">
              <c16:uniqueId val="{00000001-9714-4431-AC35-F09B02C22A2B}"/>
            </c:ext>
          </c:extLst>
        </c:ser>
        <c:dLbls>
          <c:showLegendKey val="0"/>
          <c:showVal val="0"/>
          <c:showCatName val="0"/>
          <c:showSerName val="0"/>
          <c:showPercent val="0"/>
          <c:showBubbleSize val="0"/>
        </c:dLbls>
        <c:marker val="1"/>
        <c:smooth val="0"/>
        <c:axId val="218012160"/>
        <c:axId val="216800808"/>
      </c:lineChart>
      <c:dateAx>
        <c:axId val="218012160"/>
        <c:scaling>
          <c:orientation val="minMax"/>
        </c:scaling>
        <c:delete val="1"/>
        <c:axPos val="b"/>
        <c:numFmt formatCode="ge" sourceLinked="1"/>
        <c:majorTickMark val="none"/>
        <c:minorTickMark val="none"/>
        <c:tickLblPos val="none"/>
        <c:crossAx val="216800808"/>
        <c:crosses val="autoZero"/>
        <c:auto val="1"/>
        <c:lblOffset val="100"/>
        <c:baseTimeUnit val="years"/>
      </c:dateAx>
      <c:valAx>
        <c:axId val="21680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0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427.08</c:v>
                </c:pt>
                <c:pt idx="1">
                  <c:v>472.11</c:v>
                </c:pt>
                <c:pt idx="2">
                  <c:v>396.2</c:v>
                </c:pt>
                <c:pt idx="3">
                  <c:v>230.51</c:v>
                </c:pt>
                <c:pt idx="4">
                  <c:v>205.73</c:v>
                </c:pt>
              </c:numCache>
            </c:numRef>
          </c:val>
          <c:extLst xmlns:c16r2="http://schemas.microsoft.com/office/drawing/2015/06/chart">
            <c:ext xmlns:c16="http://schemas.microsoft.com/office/drawing/2014/chart" uri="{C3380CC4-5D6E-409C-BE32-E72D297353CC}">
              <c16:uniqueId val="{00000000-0E74-4946-860D-1358C3CF9EF2}"/>
            </c:ext>
          </c:extLst>
        </c:ser>
        <c:dLbls>
          <c:showLegendKey val="0"/>
          <c:showVal val="0"/>
          <c:showCatName val="0"/>
          <c:showSerName val="0"/>
          <c:showPercent val="0"/>
          <c:showBubbleSize val="0"/>
        </c:dLbls>
        <c:gapWidth val="150"/>
        <c:axId val="216802768"/>
        <c:axId val="21737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extLst xmlns:c16r2="http://schemas.microsoft.com/office/drawing/2015/06/chart">
            <c:ext xmlns:c16="http://schemas.microsoft.com/office/drawing/2014/chart" uri="{C3380CC4-5D6E-409C-BE32-E72D297353CC}">
              <c16:uniqueId val="{00000001-0E74-4946-860D-1358C3CF9EF2}"/>
            </c:ext>
          </c:extLst>
        </c:ser>
        <c:dLbls>
          <c:showLegendKey val="0"/>
          <c:showVal val="0"/>
          <c:showCatName val="0"/>
          <c:showSerName val="0"/>
          <c:showPercent val="0"/>
          <c:showBubbleSize val="0"/>
        </c:dLbls>
        <c:marker val="1"/>
        <c:smooth val="0"/>
        <c:axId val="216802768"/>
        <c:axId val="217374536"/>
      </c:lineChart>
      <c:dateAx>
        <c:axId val="216802768"/>
        <c:scaling>
          <c:orientation val="minMax"/>
        </c:scaling>
        <c:delete val="1"/>
        <c:axPos val="b"/>
        <c:numFmt formatCode="ge" sourceLinked="1"/>
        <c:majorTickMark val="none"/>
        <c:minorTickMark val="none"/>
        <c:tickLblPos val="none"/>
        <c:crossAx val="217374536"/>
        <c:crosses val="autoZero"/>
        <c:auto val="1"/>
        <c:lblOffset val="100"/>
        <c:baseTimeUnit val="years"/>
      </c:dateAx>
      <c:valAx>
        <c:axId val="21737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8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326.93</c:v>
                </c:pt>
                <c:pt idx="1">
                  <c:v>309.39</c:v>
                </c:pt>
                <c:pt idx="2">
                  <c:v>274</c:v>
                </c:pt>
                <c:pt idx="3">
                  <c:v>263.95999999999998</c:v>
                </c:pt>
                <c:pt idx="4">
                  <c:v>248.23</c:v>
                </c:pt>
              </c:numCache>
            </c:numRef>
          </c:val>
          <c:extLst xmlns:c16r2="http://schemas.microsoft.com/office/drawing/2015/06/chart">
            <c:ext xmlns:c16="http://schemas.microsoft.com/office/drawing/2014/chart" uri="{C3380CC4-5D6E-409C-BE32-E72D297353CC}">
              <c16:uniqueId val="{00000000-1653-495F-84F5-32AC11668D8B}"/>
            </c:ext>
          </c:extLst>
        </c:ser>
        <c:dLbls>
          <c:showLegendKey val="0"/>
          <c:showVal val="0"/>
          <c:showCatName val="0"/>
          <c:showSerName val="0"/>
          <c:showPercent val="0"/>
          <c:showBubbleSize val="0"/>
        </c:dLbls>
        <c:gapWidth val="150"/>
        <c:axId val="217375712"/>
        <c:axId val="21737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extLst xmlns:c16r2="http://schemas.microsoft.com/office/drawing/2015/06/chart">
            <c:ext xmlns:c16="http://schemas.microsoft.com/office/drawing/2014/chart" uri="{C3380CC4-5D6E-409C-BE32-E72D297353CC}">
              <c16:uniqueId val="{00000001-1653-495F-84F5-32AC11668D8B}"/>
            </c:ext>
          </c:extLst>
        </c:ser>
        <c:dLbls>
          <c:showLegendKey val="0"/>
          <c:showVal val="0"/>
          <c:showCatName val="0"/>
          <c:showSerName val="0"/>
          <c:showPercent val="0"/>
          <c:showBubbleSize val="0"/>
        </c:dLbls>
        <c:marker val="1"/>
        <c:smooth val="0"/>
        <c:axId val="217375712"/>
        <c:axId val="217376104"/>
      </c:lineChart>
      <c:dateAx>
        <c:axId val="217375712"/>
        <c:scaling>
          <c:orientation val="minMax"/>
        </c:scaling>
        <c:delete val="1"/>
        <c:axPos val="b"/>
        <c:numFmt formatCode="ge" sourceLinked="1"/>
        <c:majorTickMark val="none"/>
        <c:minorTickMark val="none"/>
        <c:tickLblPos val="none"/>
        <c:crossAx val="217376104"/>
        <c:crosses val="autoZero"/>
        <c:auto val="1"/>
        <c:lblOffset val="100"/>
        <c:baseTimeUnit val="years"/>
      </c:dateAx>
      <c:valAx>
        <c:axId val="21737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3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102.52</c:v>
                </c:pt>
                <c:pt idx="1">
                  <c:v>102.65</c:v>
                </c:pt>
                <c:pt idx="2">
                  <c:v>102.84</c:v>
                </c:pt>
                <c:pt idx="3">
                  <c:v>110.77</c:v>
                </c:pt>
                <c:pt idx="4">
                  <c:v>110.81</c:v>
                </c:pt>
              </c:numCache>
            </c:numRef>
          </c:val>
          <c:extLst xmlns:c16r2="http://schemas.microsoft.com/office/drawing/2015/06/chart">
            <c:ext xmlns:c16="http://schemas.microsoft.com/office/drawing/2014/chart" uri="{C3380CC4-5D6E-409C-BE32-E72D297353CC}">
              <c16:uniqueId val="{00000000-83EE-42C3-B638-043BD46AF49E}"/>
            </c:ext>
          </c:extLst>
        </c:ser>
        <c:dLbls>
          <c:showLegendKey val="0"/>
          <c:showVal val="0"/>
          <c:showCatName val="0"/>
          <c:showSerName val="0"/>
          <c:showPercent val="0"/>
          <c:showBubbleSize val="0"/>
        </c:dLbls>
        <c:gapWidth val="150"/>
        <c:axId val="217377280"/>
        <c:axId val="21737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extLst xmlns:c16r2="http://schemas.microsoft.com/office/drawing/2015/06/chart">
            <c:ext xmlns:c16="http://schemas.microsoft.com/office/drawing/2014/chart" uri="{C3380CC4-5D6E-409C-BE32-E72D297353CC}">
              <c16:uniqueId val="{00000001-83EE-42C3-B638-043BD46AF49E}"/>
            </c:ext>
          </c:extLst>
        </c:ser>
        <c:dLbls>
          <c:showLegendKey val="0"/>
          <c:showVal val="0"/>
          <c:showCatName val="0"/>
          <c:showSerName val="0"/>
          <c:showPercent val="0"/>
          <c:showBubbleSize val="0"/>
        </c:dLbls>
        <c:marker val="1"/>
        <c:smooth val="0"/>
        <c:axId val="217377280"/>
        <c:axId val="217377672"/>
      </c:lineChart>
      <c:dateAx>
        <c:axId val="217377280"/>
        <c:scaling>
          <c:orientation val="minMax"/>
        </c:scaling>
        <c:delete val="1"/>
        <c:axPos val="b"/>
        <c:numFmt formatCode="ge" sourceLinked="1"/>
        <c:majorTickMark val="none"/>
        <c:minorTickMark val="none"/>
        <c:tickLblPos val="none"/>
        <c:crossAx val="217377672"/>
        <c:crosses val="autoZero"/>
        <c:auto val="1"/>
        <c:lblOffset val="100"/>
        <c:baseTimeUnit val="years"/>
      </c:dateAx>
      <c:valAx>
        <c:axId val="21737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193.83</c:v>
                </c:pt>
                <c:pt idx="1">
                  <c:v>194.08</c:v>
                </c:pt>
                <c:pt idx="2">
                  <c:v>193.92</c:v>
                </c:pt>
                <c:pt idx="3">
                  <c:v>179.17</c:v>
                </c:pt>
                <c:pt idx="4">
                  <c:v>178.73</c:v>
                </c:pt>
              </c:numCache>
            </c:numRef>
          </c:val>
          <c:extLst xmlns:c16r2="http://schemas.microsoft.com/office/drawing/2015/06/chart">
            <c:ext xmlns:c16="http://schemas.microsoft.com/office/drawing/2014/chart" uri="{C3380CC4-5D6E-409C-BE32-E72D297353CC}">
              <c16:uniqueId val="{00000000-3762-4B2F-A5D4-DE3EACCDAB2E}"/>
            </c:ext>
          </c:extLst>
        </c:ser>
        <c:dLbls>
          <c:showLegendKey val="0"/>
          <c:showVal val="0"/>
          <c:showCatName val="0"/>
          <c:showSerName val="0"/>
          <c:showPercent val="0"/>
          <c:showBubbleSize val="0"/>
        </c:dLbls>
        <c:gapWidth val="150"/>
        <c:axId val="218134256"/>
        <c:axId val="21813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extLst xmlns:c16r2="http://schemas.microsoft.com/office/drawing/2015/06/chart">
            <c:ext xmlns:c16="http://schemas.microsoft.com/office/drawing/2014/chart" uri="{C3380CC4-5D6E-409C-BE32-E72D297353CC}">
              <c16:uniqueId val="{00000001-3762-4B2F-A5D4-DE3EACCDAB2E}"/>
            </c:ext>
          </c:extLst>
        </c:ser>
        <c:dLbls>
          <c:showLegendKey val="0"/>
          <c:showVal val="0"/>
          <c:showCatName val="0"/>
          <c:showSerName val="0"/>
          <c:showPercent val="0"/>
          <c:showBubbleSize val="0"/>
        </c:dLbls>
        <c:marker val="1"/>
        <c:smooth val="0"/>
        <c:axId val="218134256"/>
        <c:axId val="218134648"/>
      </c:lineChart>
      <c:dateAx>
        <c:axId val="218134256"/>
        <c:scaling>
          <c:orientation val="minMax"/>
        </c:scaling>
        <c:delete val="1"/>
        <c:axPos val="b"/>
        <c:numFmt formatCode="ge" sourceLinked="1"/>
        <c:majorTickMark val="none"/>
        <c:minorTickMark val="none"/>
        <c:tickLblPos val="none"/>
        <c:crossAx val="218134648"/>
        <c:crosses val="autoZero"/>
        <c:auto val="1"/>
        <c:lblOffset val="100"/>
        <c:baseTimeUnit val="years"/>
      </c:dateAx>
      <c:valAx>
        <c:axId val="21813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83" sqref="BL8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6265899</v>
      </c>
      <c r="AJ8" s="56"/>
      <c r="AK8" s="56"/>
      <c r="AL8" s="56"/>
      <c r="AM8" s="56"/>
      <c r="AN8" s="56"/>
      <c r="AO8" s="56"/>
      <c r="AP8" s="57"/>
      <c r="AQ8" s="47">
        <f>データ!R6</f>
        <v>5157.6499999999996</v>
      </c>
      <c r="AR8" s="47"/>
      <c r="AS8" s="47"/>
      <c r="AT8" s="47"/>
      <c r="AU8" s="47"/>
      <c r="AV8" s="47"/>
      <c r="AW8" s="47"/>
      <c r="AX8" s="47"/>
      <c r="AY8" s="47">
        <f>データ!S6</f>
        <v>1214.8699999999999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77.58</v>
      </c>
      <c r="K10" s="47"/>
      <c r="L10" s="47"/>
      <c r="M10" s="47"/>
      <c r="N10" s="47"/>
      <c r="O10" s="47"/>
      <c r="P10" s="47"/>
      <c r="Q10" s="47"/>
      <c r="R10" s="47">
        <f>データ!O6</f>
        <v>83.84</v>
      </c>
      <c r="S10" s="47"/>
      <c r="T10" s="47"/>
      <c r="U10" s="47"/>
      <c r="V10" s="47"/>
      <c r="W10" s="47"/>
      <c r="X10" s="47"/>
      <c r="Y10" s="47"/>
      <c r="Z10" s="78">
        <f>データ!P6</f>
        <v>2640</v>
      </c>
      <c r="AA10" s="78"/>
      <c r="AB10" s="78"/>
      <c r="AC10" s="78"/>
      <c r="AD10" s="78"/>
      <c r="AE10" s="78"/>
      <c r="AF10" s="78"/>
      <c r="AG10" s="78"/>
      <c r="AH10" s="2"/>
      <c r="AI10" s="78">
        <f>データ!T6</f>
        <v>2993421</v>
      </c>
      <c r="AJ10" s="78"/>
      <c r="AK10" s="78"/>
      <c r="AL10" s="78"/>
      <c r="AM10" s="78"/>
      <c r="AN10" s="78"/>
      <c r="AO10" s="78"/>
      <c r="AP10" s="78"/>
      <c r="AQ10" s="47">
        <f>データ!U6</f>
        <v>566.36</v>
      </c>
      <c r="AR10" s="47"/>
      <c r="AS10" s="47"/>
      <c r="AT10" s="47"/>
      <c r="AU10" s="47"/>
      <c r="AV10" s="47"/>
      <c r="AW10" s="47"/>
      <c r="AX10" s="47"/>
      <c r="AY10" s="47">
        <f>データ!V6</f>
        <v>5285.37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120006</v>
      </c>
      <c r="D6" s="31">
        <f t="shared" si="3"/>
        <v>46</v>
      </c>
      <c r="E6" s="31">
        <f t="shared" si="3"/>
        <v>1</v>
      </c>
      <c r="F6" s="31">
        <f t="shared" si="3"/>
        <v>0</v>
      </c>
      <c r="G6" s="31">
        <f t="shared" si="3"/>
        <v>1</v>
      </c>
      <c r="H6" s="31" t="str">
        <f t="shared" si="3"/>
        <v>千葉県</v>
      </c>
      <c r="I6" s="31" t="str">
        <f t="shared" si="3"/>
        <v>法適用</v>
      </c>
      <c r="J6" s="31" t="str">
        <f t="shared" si="3"/>
        <v>水道事業</v>
      </c>
      <c r="K6" s="31" t="str">
        <f t="shared" si="3"/>
        <v>末端給水事業</v>
      </c>
      <c r="L6" s="31" t="str">
        <f t="shared" si="3"/>
        <v>A1</v>
      </c>
      <c r="M6" s="32" t="str">
        <f t="shared" si="3"/>
        <v>-</v>
      </c>
      <c r="N6" s="32">
        <f t="shared" si="3"/>
        <v>77.58</v>
      </c>
      <c r="O6" s="32">
        <f t="shared" si="3"/>
        <v>83.84</v>
      </c>
      <c r="P6" s="32">
        <f t="shared" si="3"/>
        <v>2640</v>
      </c>
      <c r="Q6" s="32">
        <f t="shared" si="3"/>
        <v>6265899</v>
      </c>
      <c r="R6" s="32">
        <f t="shared" si="3"/>
        <v>5157.6499999999996</v>
      </c>
      <c r="S6" s="32">
        <f t="shared" si="3"/>
        <v>1214.8699999999999</v>
      </c>
      <c r="T6" s="32">
        <f t="shared" si="3"/>
        <v>2993421</v>
      </c>
      <c r="U6" s="32">
        <f t="shared" si="3"/>
        <v>566.36</v>
      </c>
      <c r="V6" s="32">
        <f t="shared" si="3"/>
        <v>5285.37</v>
      </c>
      <c r="W6" s="33">
        <f>IF(W7="",NA(),W7)</f>
        <v>110.91</v>
      </c>
      <c r="X6" s="33">
        <f t="shared" ref="X6:AF6" si="4">IF(X7="",NA(),X7)</f>
        <v>110.19</v>
      </c>
      <c r="Y6" s="33">
        <f t="shared" si="4"/>
        <v>112.39</v>
      </c>
      <c r="Z6" s="33">
        <f t="shared" si="4"/>
        <v>116.58</v>
      </c>
      <c r="AA6" s="33">
        <f t="shared" si="4"/>
        <v>115.98</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427.08</v>
      </c>
      <c r="AT6" s="33">
        <f t="shared" ref="AT6:BB6" si="6">IF(AT7="",NA(),AT7)</f>
        <v>472.11</v>
      </c>
      <c r="AU6" s="33">
        <f t="shared" si="6"/>
        <v>396.2</v>
      </c>
      <c r="AV6" s="33">
        <f t="shared" si="6"/>
        <v>230.51</v>
      </c>
      <c r="AW6" s="33">
        <f t="shared" si="6"/>
        <v>205.73</v>
      </c>
      <c r="AX6" s="33">
        <f t="shared" si="6"/>
        <v>487.15</v>
      </c>
      <c r="AY6" s="33">
        <f t="shared" si="6"/>
        <v>475.07</v>
      </c>
      <c r="AZ6" s="33">
        <f t="shared" si="6"/>
        <v>473.46</v>
      </c>
      <c r="BA6" s="33">
        <f t="shared" si="6"/>
        <v>240.81</v>
      </c>
      <c r="BB6" s="33">
        <f t="shared" si="6"/>
        <v>241.71</v>
      </c>
      <c r="BC6" s="32" t="str">
        <f>IF(BC7="","",IF(BC7="-","【-】","【"&amp;SUBSTITUTE(TEXT(BC7,"#,##0.00"),"-","△")&amp;"】"))</f>
        <v>【262.74】</v>
      </c>
      <c r="BD6" s="33">
        <f>IF(BD7="",NA(),BD7)</f>
        <v>326.93</v>
      </c>
      <c r="BE6" s="33">
        <f t="shared" ref="BE6:BM6" si="7">IF(BE7="",NA(),BE7)</f>
        <v>309.39</v>
      </c>
      <c r="BF6" s="33">
        <f t="shared" si="7"/>
        <v>274</v>
      </c>
      <c r="BG6" s="33">
        <f t="shared" si="7"/>
        <v>263.95999999999998</v>
      </c>
      <c r="BH6" s="33">
        <f t="shared" si="7"/>
        <v>248.23</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102.52</v>
      </c>
      <c r="BP6" s="33">
        <f t="shared" ref="BP6:BX6" si="8">IF(BP7="",NA(),BP7)</f>
        <v>102.65</v>
      </c>
      <c r="BQ6" s="33">
        <f t="shared" si="8"/>
        <v>102.84</v>
      </c>
      <c r="BR6" s="33">
        <f t="shared" si="8"/>
        <v>110.77</v>
      </c>
      <c r="BS6" s="33">
        <f t="shared" si="8"/>
        <v>110.81</v>
      </c>
      <c r="BT6" s="33">
        <f t="shared" si="8"/>
        <v>100.35</v>
      </c>
      <c r="BU6" s="33">
        <f t="shared" si="8"/>
        <v>100.42</v>
      </c>
      <c r="BV6" s="33">
        <f t="shared" si="8"/>
        <v>100.77</v>
      </c>
      <c r="BW6" s="33">
        <f t="shared" si="8"/>
        <v>107.74</v>
      </c>
      <c r="BX6" s="33">
        <f t="shared" si="8"/>
        <v>108.81</v>
      </c>
      <c r="BY6" s="32" t="str">
        <f>IF(BY7="","",IF(BY7="-","【-】","【"&amp;SUBSTITUTE(TEXT(BY7,"#,##0.00"),"-","△")&amp;"】"))</f>
        <v>【104.99】</v>
      </c>
      <c r="BZ6" s="33">
        <f>IF(BZ7="",NA(),BZ7)</f>
        <v>193.83</v>
      </c>
      <c r="CA6" s="33">
        <f t="shared" ref="CA6:CI6" si="9">IF(CA7="",NA(),CA7)</f>
        <v>194.08</v>
      </c>
      <c r="CB6" s="33">
        <f t="shared" si="9"/>
        <v>193.92</v>
      </c>
      <c r="CC6" s="33">
        <f t="shared" si="9"/>
        <v>179.17</v>
      </c>
      <c r="CD6" s="33">
        <f t="shared" si="9"/>
        <v>178.73</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69.52</v>
      </c>
      <c r="CL6" s="33">
        <f t="shared" ref="CL6:CT6" si="10">IF(CL7="",NA(),CL7)</f>
        <v>69.53</v>
      </c>
      <c r="CM6" s="33">
        <f t="shared" si="10"/>
        <v>69.510000000000005</v>
      </c>
      <c r="CN6" s="33">
        <f t="shared" si="10"/>
        <v>69.19</v>
      </c>
      <c r="CO6" s="33">
        <f t="shared" si="10"/>
        <v>69.37</v>
      </c>
      <c r="CP6" s="33">
        <f t="shared" si="10"/>
        <v>64.66</v>
      </c>
      <c r="CQ6" s="33">
        <f t="shared" si="10"/>
        <v>64.09</v>
      </c>
      <c r="CR6" s="33">
        <f t="shared" si="10"/>
        <v>63.91</v>
      </c>
      <c r="CS6" s="33">
        <f t="shared" si="10"/>
        <v>63.25</v>
      </c>
      <c r="CT6" s="33">
        <f t="shared" si="10"/>
        <v>63.03</v>
      </c>
      <c r="CU6" s="32" t="str">
        <f>IF(CU7="","",IF(CU7="-","【-】","【"&amp;SUBSTITUTE(TEXT(CU7,"#,##0.00"),"-","△")&amp;"】"))</f>
        <v>【59.76】</v>
      </c>
      <c r="CV6" s="33">
        <f>IF(CV7="",NA(),CV7)</f>
        <v>94.15</v>
      </c>
      <c r="CW6" s="33">
        <f t="shared" ref="CW6:DE6" si="11">IF(CW7="",NA(),CW7)</f>
        <v>94.51</v>
      </c>
      <c r="CX6" s="33">
        <f t="shared" si="11"/>
        <v>94.74</v>
      </c>
      <c r="CY6" s="33">
        <f t="shared" si="11"/>
        <v>94.18</v>
      </c>
      <c r="CZ6" s="33">
        <f t="shared" si="11"/>
        <v>94.12</v>
      </c>
      <c r="DA6" s="33">
        <f t="shared" si="11"/>
        <v>90.63</v>
      </c>
      <c r="DB6" s="33">
        <f t="shared" si="11"/>
        <v>91.19</v>
      </c>
      <c r="DC6" s="33">
        <f t="shared" si="11"/>
        <v>91.45</v>
      </c>
      <c r="DD6" s="33">
        <f t="shared" si="11"/>
        <v>91.07</v>
      </c>
      <c r="DE6" s="33">
        <f t="shared" si="11"/>
        <v>91.21</v>
      </c>
      <c r="DF6" s="32" t="str">
        <f>IF(DF7="","",IF(DF7="-","【-】","【"&amp;SUBSTITUTE(TEXT(DF7,"#,##0.00"),"-","△")&amp;"】"))</f>
        <v>【89.95】</v>
      </c>
      <c r="DG6" s="33">
        <f>IF(DG7="",NA(),DG7)</f>
        <v>44.04</v>
      </c>
      <c r="DH6" s="33">
        <f t="shared" ref="DH6:DP6" si="12">IF(DH7="",NA(),DH7)</f>
        <v>45.41</v>
      </c>
      <c r="DI6" s="33">
        <f t="shared" si="12"/>
        <v>46.5</v>
      </c>
      <c r="DJ6" s="33">
        <f t="shared" si="12"/>
        <v>48.07</v>
      </c>
      <c r="DK6" s="33">
        <f t="shared" si="12"/>
        <v>49.05</v>
      </c>
      <c r="DL6" s="33">
        <f t="shared" si="12"/>
        <v>43.4</v>
      </c>
      <c r="DM6" s="33">
        <f t="shared" si="12"/>
        <v>44.41</v>
      </c>
      <c r="DN6" s="33">
        <f t="shared" si="12"/>
        <v>45.38</v>
      </c>
      <c r="DO6" s="33">
        <f t="shared" si="12"/>
        <v>47.7</v>
      </c>
      <c r="DP6" s="33">
        <f t="shared" si="12"/>
        <v>48.41</v>
      </c>
      <c r="DQ6" s="32" t="str">
        <f>IF(DQ7="","",IF(DQ7="-","【-】","【"&amp;SUBSTITUTE(TEXT(DQ7,"#,##0.00"),"-","△")&amp;"】"))</f>
        <v>【47.18】</v>
      </c>
      <c r="DR6" s="33">
        <f>IF(DR7="",NA(),DR7)</f>
        <v>7.96</v>
      </c>
      <c r="DS6" s="33">
        <f t="shared" ref="DS6:EA6" si="13">IF(DS7="",NA(),DS7)</f>
        <v>9.65</v>
      </c>
      <c r="DT6" s="33">
        <f t="shared" si="13"/>
        <v>11.44</v>
      </c>
      <c r="DU6" s="33">
        <f t="shared" si="13"/>
        <v>14.07</v>
      </c>
      <c r="DV6" s="33">
        <f t="shared" si="13"/>
        <v>16.43</v>
      </c>
      <c r="DW6" s="33">
        <f t="shared" si="13"/>
        <v>10.94</v>
      </c>
      <c r="DX6" s="33">
        <f t="shared" si="13"/>
        <v>12.28</v>
      </c>
      <c r="DY6" s="33">
        <f t="shared" si="13"/>
        <v>13.33</v>
      </c>
      <c r="DZ6" s="33">
        <f t="shared" si="13"/>
        <v>14.54</v>
      </c>
      <c r="EA6" s="33">
        <f t="shared" si="13"/>
        <v>16.16</v>
      </c>
      <c r="EB6" s="32" t="str">
        <f>IF(EB7="","",IF(EB7="-","【-】","【"&amp;SUBSTITUTE(TEXT(EB7,"#,##0.00"),"-","△")&amp;"】"))</f>
        <v>【13.18】</v>
      </c>
      <c r="EC6" s="33">
        <f>IF(EC7="",NA(),EC7)</f>
        <v>0.77</v>
      </c>
      <c r="ED6" s="33">
        <f t="shared" ref="ED6:EL6" si="14">IF(ED7="",NA(),ED7)</f>
        <v>0.89</v>
      </c>
      <c r="EE6" s="33">
        <f t="shared" si="14"/>
        <v>0.95</v>
      </c>
      <c r="EF6" s="33">
        <f t="shared" si="14"/>
        <v>0.79</v>
      </c>
      <c r="EG6" s="33">
        <f t="shared" si="14"/>
        <v>0.97</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120006</v>
      </c>
      <c r="D7" s="35">
        <v>46</v>
      </c>
      <c r="E7" s="35">
        <v>1</v>
      </c>
      <c r="F7" s="35">
        <v>0</v>
      </c>
      <c r="G7" s="35">
        <v>1</v>
      </c>
      <c r="H7" s="35" t="s">
        <v>93</v>
      </c>
      <c r="I7" s="35" t="s">
        <v>94</v>
      </c>
      <c r="J7" s="35" t="s">
        <v>95</v>
      </c>
      <c r="K7" s="35" t="s">
        <v>96</v>
      </c>
      <c r="L7" s="35" t="s">
        <v>97</v>
      </c>
      <c r="M7" s="36" t="s">
        <v>98</v>
      </c>
      <c r="N7" s="36">
        <v>77.58</v>
      </c>
      <c r="O7" s="36">
        <v>83.84</v>
      </c>
      <c r="P7" s="36">
        <v>2640</v>
      </c>
      <c r="Q7" s="36">
        <v>6265899</v>
      </c>
      <c r="R7" s="36">
        <v>5157.6499999999996</v>
      </c>
      <c r="S7" s="36">
        <v>1214.8699999999999</v>
      </c>
      <c r="T7" s="36">
        <v>2993421</v>
      </c>
      <c r="U7" s="36">
        <v>566.36</v>
      </c>
      <c r="V7" s="36">
        <v>5285.37</v>
      </c>
      <c r="W7" s="36">
        <v>110.91</v>
      </c>
      <c r="X7" s="36">
        <v>110.19</v>
      </c>
      <c r="Y7" s="36">
        <v>112.39</v>
      </c>
      <c r="Z7" s="36">
        <v>116.58</v>
      </c>
      <c r="AA7" s="36">
        <v>115.98</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427.08</v>
      </c>
      <c r="AT7" s="36">
        <v>472.11</v>
      </c>
      <c r="AU7" s="36">
        <v>396.2</v>
      </c>
      <c r="AV7" s="36">
        <v>230.51</v>
      </c>
      <c r="AW7" s="36">
        <v>205.73</v>
      </c>
      <c r="AX7" s="36">
        <v>487.15</v>
      </c>
      <c r="AY7" s="36">
        <v>475.07</v>
      </c>
      <c r="AZ7" s="36">
        <v>473.46</v>
      </c>
      <c r="BA7" s="36">
        <v>240.81</v>
      </c>
      <c r="BB7" s="36">
        <v>241.71</v>
      </c>
      <c r="BC7" s="36">
        <v>262.74</v>
      </c>
      <c r="BD7" s="36">
        <v>326.93</v>
      </c>
      <c r="BE7" s="36">
        <v>309.39</v>
      </c>
      <c r="BF7" s="36">
        <v>274</v>
      </c>
      <c r="BG7" s="36">
        <v>263.95999999999998</v>
      </c>
      <c r="BH7" s="36">
        <v>248.23</v>
      </c>
      <c r="BI7" s="36">
        <v>304.97000000000003</v>
      </c>
      <c r="BJ7" s="36">
        <v>296.5</v>
      </c>
      <c r="BK7" s="36">
        <v>285.77</v>
      </c>
      <c r="BL7" s="36">
        <v>283.10000000000002</v>
      </c>
      <c r="BM7" s="36">
        <v>274.14</v>
      </c>
      <c r="BN7" s="36">
        <v>276.38</v>
      </c>
      <c r="BO7" s="36">
        <v>102.52</v>
      </c>
      <c r="BP7" s="36">
        <v>102.65</v>
      </c>
      <c r="BQ7" s="36">
        <v>102.84</v>
      </c>
      <c r="BR7" s="36">
        <v>110.77</v>
      </c>
      <c r="BS7" s="36">
        <v>110.81</v>
      </c>
      <c r="BT7" s="36">
        <v>100.35</v>
      </c>
      <c r="BU7" s="36">
        <v>100.42</v>
      </c>
      <c r="BV7" s="36">
        <v>100.77</v>
      </c>
      <c r="BW7" s="36">
        <v>107.74</v>
      </c>
      <c r="BX7" s="36">
        <v>108.81</v>
      </c>
      <c r="BY7" s="36">
        <v>104.99</v>
      </c>
      <c r="BZ7" s="36">
        <v>193.83</v>
      </c>
      <c r="CA7" s="36">
        <v>194.08</v>
      </c>
      <c r="CB7" s="36">
        <v>193.92</v>
      </c>
      <c r="CC7" s="36">
        <v>179.17</v>
      </c>
      <c r="CD7" s="36">
        <v>178.73</v>
      </c>
      <c r="CE7" s="36">
        <v>166.95</v>
      </c>
      <c r="CF7" s="36">
        <v>166.61</v>
      </c>
      <c r="CG7" s="36">
        <v>165.74</v>
      </c>
      <c r="CH7" s="36">
        <v>154.33000000000001</v>
      </c>
      <c r="CI7" s="36">
        <v>152.94999999999999</v>
      </c>
      <c r="CJ7" s="36">
        <v>163.72</v>
      </c>
      <c r="CK7" s="36">
        <v>69.52</v>
      </c>
      <c r="CL7" s="36">
        <v>69.53</v>
      </c>
      <c r="CM7" s="36">
        <v>69.510000000000005</v>
      </c>
      <c r="CN7" s="36">
        <v>69.19</v>
      </c>
      <c r="CO7" s="36">
        <v>69.37</v>
      </c>
      <c r="CP7" s="36">
        <v>64.66</v>
      </c>
      <c r="CQ7" s="36">
        <v>64.09</v>
      </c>
      <c r="CR7" s="36">
        <v>63.91</v>
      </c>
      <c r="CS7" s="36">
        <v>63.25</v>
      </c>
      <c r="CT7" s="36">
        <v>63.03</v>
      </c>
      <c r="CU7" s="36">
        <v>59.76</v>
      </c>
      <c r="CV7" s="36">
        <v>94.15</v>
      </c>
      <c r="CW7" s="36">
        <v>94.51</v>
      </c>
      <c r="CX7" s="36">
        <v>94.74</v>
      </c>
      <c r="CY7" s="36">
        <v>94.18</v>
      </c>
      <c r="CZ7" s="36">
        <v>94.12</v>
      </c>
      <c r="DA7" s="36">
        <v>90.63</v>
      </c>
      <c r="DB7" s="36">
        <v>91.19</v>
      </c>
      <c r="DC7" s="36">
        <v>91.45</v>
      </c>
      <c r="DD7" s="36">
        <v>91.07</v>
      </c>
      <c r="DE7" s="36">
        <v>91.21</v>
      </c>
      <c r="DF7" s="36">
        <v>89.95</v>
      </c>
      <c r="DG7" s="36">
        <v>44.04</v>
      </c>
      <c r="DH7" s="36">
        <v>45.41</v>
      </c>
      <c r="DI7" s="36">
        <v>46.5</v>
      </c>
      <c r="DJ7" s="36">
        <v>48.07</v>
      </c>
      <c r="DK7" s="36">
        <v>49.05</v>
      </c>
      <c r="DL7" s="36">
        <v>43.4</v>
      </c>
      <c r="DM7" s="36">
        <v>44.41</v>
      </c>
      <c r="DN7" s="36">
        <v>45.38</v>
      </c>
      <c r="DO7" s="36">
        <v>47.7</v>
      </c>
      <c r="DP7" s="36">
        <v>48.41</v>
      </c>
      <c r="DQ7" s="36">
        <v>47.18</v>
      </c>
      <c r="DR7" s="36">
        <v>7.96</v>
      </c>
      <c r="DS7" s="36">
        <v>9.65</v>
      </c>
      <c r="DT7" s="36">
        <v>11.44</v>
      </c>
      <c r="DU7" s="36">
        <v>14.07</v>
      </c>
      <c r="DV7" s="36">
        <v>16.43</v>
      </c>
      <c r="DW7" s="36">
        <v>10.94</v>
      </c>
      <c r="DX7" s="36">
        <v>12.28</v>
      </c>
      <c r="DY7" s="36">
        <v>13.33</v>
      </c>
      <c r="DZ7" s="36">
        <v>14.54</v>
      </c>
      <c r="EA7" s="36">
        <v>16.16</v>
      </c>
      <c r="EB7" s="36">
        <v>13.18</v>
      </c>
      <c r="EC7" s="36">
        <v>0.77</v>
      </c>
      <c r="ED7" s="36">
        <v>0.89</v>
      </c>
      <c r="EE7" s="36">
        <v>0.95</v>
      </c>
      <c r="EF7" s="36">
        <v>0.79</v>
      </c>
      <c r="EG7" s="36">
        <v>0.97</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2017-02-03T02:34:46Z</cp:lastPrinted>
  <dcterms:created xsi:type="dcterms:W3CDTF">2017-02-01T08:38:24Z</dcterms:created>
  <dcterms:modified xsi:type="dcterms:W3CDTF">2017-02-27T05:17:56Z</dcterms:modified>
  <cp:category/>
</cp:coreProperties>
</file>