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1都道府県\12千葉県（都道府県）\"/>
    </mc:Choice>
  </mc:AlternateContent>
  <workbookProtection workbookPassword="8649" lockStructure="1"/>
  <bookViews>
    <workbookView xWindow="0" yWindow="0" windowWidth="23040" windowHeight="10692"/>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<sst xmlns="http://schemas.openxmlformats.org/spreadsheetml/2006/main" count="221" uniqueCount="111">
  <si>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</si>
  <si>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</si>
  <si>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</si>
  <si>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</si>
  <si>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</si>
  <si>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</si>
  <si>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</si>
  <si>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</si>
  <si>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</si>
  <si>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</si>
  <si>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</si>
  <si>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</si>
  <si>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</si>
  <si>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</si>
  <si>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</si>
  <si>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</si>
  <si>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</si>
  <si>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</si>
  <si>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</si>
  <si>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</si>
  <si>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</si>
  <si>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</si>
  <si>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</si>
  <si>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</si>
  <si>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</si>
  <si>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</si>
  <si>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</si>
  <si>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</si>
  <si>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</si>
  <si>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</si>
  <si>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</si>
  <si>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</si>
  <si>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</si>
  <si>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</si>
  <si>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</si>
  <si>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</si>
  <si>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</si>
  <si>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</si>
  <si>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</si>
  <si>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</si>
  <si>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</si>
  <si>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</si>
  <si>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</si>
  <si>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</si>
  <si>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</si>
  <si>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</si>
  <si>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</si>
  <si>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</si>
  <si>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</si>
  <si>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</si>
  <si>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</si>
  <si>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</si>
  <si>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</si>
  <si>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</si>
  <si>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</si>
  <si>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</si>
  <si>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</si>
  <si>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</si>
  <si>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</si>
  <si>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</si>
  <si>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</si>
  <si>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</si>
  <si>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</si>
  <si>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</si>
  <si>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</si>
  <si>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</si>
  <si>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</si>
  <si>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</si>
  <si>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</si>
  <si>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</si>
  <si>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</si>
  <si>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</si>
  <si>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</si>
  <si>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</si>
  <si>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</si>
  <si>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</si>
  <si>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</si>
  <si>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</si>
  <si>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</si>
  <si>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</si>
  <si>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</si>
  <si>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</si>
  <si>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</si>
  <si>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</si>
  <si>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</si>
  <si>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</si>
  <si>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</si>
  <si>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</si>
  <si>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</si>
  <si>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</si>
  <si>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</si>
  <si>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</si>
  <si>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</si>
  <si>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</si>
  <si>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</si>
  <si>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</si>
  <si>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t>
  </si>
  <si>
    <t>法非適用</t>
  </si>
  <si>
    <t>下水道事業</t>
  </si>
  <si>
    <t>流域下水道</t>
  </si>
  <si>
    <t>E1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</si>
  <si>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</si>
  <si>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</si>
  <si>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</si>
  <si>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</si>
  <si>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</si>
  <si>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</si>
  <si>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</si>
  <si>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現在、法定耐用年数を経過している管渠が無く、老朽化の進んだ管渠が少ないため平均値より低い値を示している。しかし、今後10年間で耐用年数を経過する管渠が存在することから、劣化している箇所については必要な修繕や老朽化対策を実施していくとともに、中長期的な投資計画等の検討が必要である。</t>
    <phoneticPr fontId="4"/>
  </si>
  <si>
    <t xml:space="preserve">  収益収支比率、企業債残高対事業規模比率等の指標から経営状況が悪化している状況はみられないが、耐用年数を経過して老朽化した施設の更新については投資計画等と併せ計画的に行っていく必要がある。
　今後、地方公営企業法を適用するとともに、投資計画等の検討、中長期の経営計画の策定等により経営の基盤強化と健全化に努めていく。</t>
    <phoneticPr fontId="4"/>
  </si>
  <si>
    <t>・収益的収支比率
　元金償還に充てた一般会計繰入金は収益として算入されていないため、100 ％を下回る推移をしているが、これを勘案した実質的な収支比率は100％となる。
・企業債残高対事業規模比率
　建設事業のピークを過ぎ、企業債残高が緩やかに減少していることから、比率の減少につながっている。
・経費回収率
　流域下水道事業では、下水道使用者へ使用料を徴収せず、市町へ負担を求めているため0％となっている。
・汚水処理原価
　平成19年度以降包括的民間委託を導入するなど、経費の削減に努めており、平均値を下回る原価で推移している。
・施設利用率・水洗化率
　流域市町の下水道未普及地域における整備の進捗により、水洗化率は、100％に近い数値で推移している。また、有収水量が増加したことにより、施設利用率も増加傾向にある。</t>
    <rPh sb="133" eb="135">
      <t>ヒリツ</t>
    </rPh>
    <rPh sb="136" eb="138">
      <t>ゲンショウ</t>
    </rPh>
    <rPh sb="285" eb="288">
      <t>ゲスイドウ</t>
    </rPh>
    <rPh sb="288" eb="291">
      <t>ミフキュウ</t>
    </rPh>
    <rPh sb="291" eb="293">
      <t>チイキ</t>
    </rPh>
    <rPh sb="297" eb="299">
      <t>セイビ</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</si>
</sst>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formatCode="#,##0.00;&quot;△&quot;#,##0.00;&quot;-&quot;">
                  <c:v>0.01</c:v>
                </c:pt>
              </c:numCache>
            </c:numRef>
          </c:val>
          <c:extLst xmlns:c16r2="http://schemas.microsoft.com/office/drawing/2015/06/chart">
            <c:ext xmlns:c16="http://schemas.microsoft.com/office/drawing/2014/chart" uri="{C3380CC4-5D6E-409C-BE32-E72D297353CC}">
              <c16:uniqueId val="{00000000-0900-4FB5-A08F-F0901915937A}"/>
            </c:ext>
          </c:extLst>
        </c:ser>
        <c:dLbls>
          <c:showLegendKey val="0"/>
          <c:showVal val="0"/>
          <c:showCatName val="0"/>
          <c:showSerName val="0"/>
          <c:showPercent val="0"/>
          <c:showBubbleSize val="0"/>
        </c:dLbls>
        <c:gapWidth val="150"/>
        <c:axId val="673443696"/>
        <c:axId val="673445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0.13</c:v>
                </c:pt>
                <c:pt idx="2">
                  <c:v>0.09</c:v>
                </c:pt>
                <c:pt idx="3">
                  <c:v>0.12</c:v>
                </c:pt>
                <c:pt idx="4">
                  <c:v>7.0000000000000007E-2</c:v>
                </c:pt>
              </c:numCache>
            </c:numRef>
          </c:val>
          <c:smooth val="0"/>
          <c:extLst xmlns:c16r2="http://schemas.microsoft.com/office/drawing/2015/06/chart">
            <c:ext xmlns:c16="http://schemas.microsoft.com/office/drawing/2014/chart" uri="{C3380CC4-5D6E-409C-BE32-E72D297353CC}">
              <c16:uniqueId val="{00000001-0900-4FB5-A08F-F0901915937A}"/>
            </c:ext>
          </c:extLst>
        </c:ser>
        <c:dLbls>
          <c:showLegendKey val="0"/>
          <c:showVal val="0"/>
          <c:showCatName val="0"/>
          <c:showSerName val="0"/>
          <c:showPercent val="0"/>
          <c:showBubbleSize val="0"/>
        </c:dLbls>
        <c:marker val="1"/>
        <c:smooth val="0"/>
        <c:axId val="673443696"/>
        <c:axId val="673445656"/>
      </c:lineChart>
      <c:dateAx>
        <c:axId val="673443696"/>
        <c:scaling>
          <c:orientation val="minMax"/>
        </c:scaling>
        <c:delete val="1"/>
        <c:axPos val="b"/>
        <c:numFmt formatCode="ge" sourceLinked="1"/>
        <c:majorTickMark val="none"/>
        <c:minorTickMark val="none"/>
        <c:tickLblPos val="none"/>
        <c:crossAx val="673445656"/>
        <c:crosses val="autoZero"/>
        <c:auto val="1"/>
        <c:lblOffset val="100"/>
        <c:baseTimeUnit val="years"/>
      </c:dateAx>
      <c:valAx>
        <c:axId val="673445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44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66.349999999999994</c:v>
                </c:pt>
                <c:pt idx="1">
                  <c:v>64.47</c:v>
                </c:pt>
                <c:pt idx="2">
                  <c:v>64.67</c:v>
                </c:pt>
                <c:pt idx="3">
                  <c:v>65.760000000000005</c:v>
                </c:pt>
                <c:pt idx="4">
                  <c:v>66.52</c:v>
                </c:pt>
              </c:numCache>
            </c:numRef>
          </c:val>
          <c:extLst xmlns:c16r2="http://schemas.microsoft.com/office/drawing/2015/06/chart">
            <c:ext xmlns:c16="http://schemas.microsoft.com/office/drawing/2014/chart" uri="{C3380CC4-5D6E-409C-BE32-E72D297353CC}">
              <c16:uniqueId val="{00000000-3C1E-445B-8DB0-4342F6A92E58}"/>
            </c:ext>
          </c:extLst>
        </c:ser>
        <c:dLbls>
          <c:showLegendKey val="0"/>
          <c:showVal val="0"/>
          <c:showCatName val="0"/>
          <c:showSerName val="0"/>
          <c:showPercent val="0"/>
          <c:showBubbleSize val="0"/>
        </c:dLbls>
        <c:gapWidth val="150"/>
        <c:axId val="316042128"/>
        <c:axId val="316042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64.88</c:v>
                </c:pt>
                <c:pt idx="1">
                  <c:v>71.87</c:v>
                </c:pt>
                <c:pt idx="2">
                  <c:v>65.430000000000007</c:v>
                </c:pt>
                <c:pt idx="3">
                  <c:v>64.930000000000007</c:v>
                </c:pt>
                <c:pt idx="4">
                  <c:v>66.02</c:v>
                </c:pt>
              </c:numCache>
            </c:numRef>
          </c:val>
          <c:smooth val="0"/>
          <c:extLst xmlns:c16r2="http://schemas.microsoft.com/office/drawing/2015/06/chart">
            <c:ext xmlns:c16="http://schemas.microsoft.com/office/drawing/2014/chart" uri="{C3380CC4-5D6E-409C-BE32-E72D297353CC}">
              <c16:uniqueId val="{00000001-3C1E-445B-8DB0-4342F6A92E58}"/>
            </c:ext>
          </c:extLst>
        </c:ser>
        <c:dLbls>
          <c:showLegendKey val="0"/>
          <c:showVal val="0"/>
          <c:showCatName val="0"/>
          <c:showSerName val="0"/>
          <c:showPercent val="0"/>
          <c:showBubbleSize val="0"/>
        </c:dLbls>
        <c:marker val="1"/>
        <c:smooth val="0"/>
        <c:axId val="316042128"/>
        <c:axId val="316042520"/>
      </c:lineChart>
      <c:dateAx>
        <c:axId val="316042128"/>
        <c:scaling>
          <c:orientation val="minMax"/>
        </c:scaling>
        <c:delete val="1"/>
        <c:axPos val="b"/>
        <c:numFmt formatCode="ge" sourceLinked="1"/>
        <c:majorTickMark val="none"/>
        <c:minorTickMark val="none"/>
        <c:tickLblPos val="none"/>
        <c:crossAx val="316042520"/>
        <c:crosses val="autoZero"/>
        <c:auto val="1"/>
        <c:lblOffset val="100"/>
        <c:baseTimeUnit val="years"/>
      </c:dateAx>
      <c:valAx>
        <c:axId val="316042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04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94.19</c:v>
                </c:pt>
                <c:pt idx="1">
                  <c:v>94.5</c:v>
                </c:pt>
                <c:pt idx="2">
                  <c:v>94.39</c:v>
                </c:pt>
                <c:pt idx="3">
                  <c:v>94.33</c:v>
                </c:pt>
                <c:pt idx="4">
                  <c:v>95.22</c:v>
                </c:pt>
              </c:numCache>
            </c:numRef>
          </c:val>
          <c:extLst xmlns:c16r2="http://schemas.microsoft.com/office/drawing/2015/06/chart">
            <c:ext xmlns:c16="http://schemas.microsoft.com/office/drawing/2014/chart" uri="{C3380CC4-5D6E-409C-BE32-E72D297353CC}">
              <c16:uniqueId val="{00000000-7976-4E0B-AAC4-939CC93F8849}"/>
            </c:ext>
          </c:extLst>
        </c:ser>
        <c:dLbls>
          <c:showLegendKey val="0"/>
          <c:showVal val="0"/>
          <c:showCatName val="0"/>
          <c:showSerName val="0"/>
          <c:showPercent val="0"/>
          <c:showBubbleSize val="0"/>
        </c:dLbls>
        <c:gapWidth val="150"/>
        <c:axId val="643722536"/>
        <c:axId val="64372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92.42</c:v>
                </c:pt>
                <c:pt idx="1">
                  <c:v>92.39</c:v>
                </c:pt>
                <c:pt idx="2">
                  <c:v>92.51</c:v>
                </c:pt>
                <c:pt idx="3">
                  <c:v>92.69</c:v>
                </c:pt>
                <c:pt idx="4">
                  <c:v>92.96</c:v>
                </c:pt>
              </c:numCache>
            </c:numRef>
          </c:val>
          <c:smooth val="0"/>
          <c:extLst xmlns:c16r2="http://schemas.microsoft.com/office/drawing/2015/06/chart">
            <c:ext xmlns:c16="http://schemas.microsoft.com/office/drawing/2014/chart" uri="{C3380CC4-5D6E-409C-BE32-E72D297353CC}">
              <c16:uniqueId val="{00000001-7976-4E0B-AAC4-939CC93F8849}"/>
            </c:ext>
          </c:extLst>
        </c:ser>
        <c:dLbls>
          <c:showLegendKey val="0"/>
          <c:showVal val="0"/>
          <c:showCatName val="0"/>
          <c:showSerName val="0"/>
          <c:showPercent val="0"/>
          <c:showBubbleSize val="0"/>
        </c:dLbls>
        <c:marker val="1"/>
        <c:smooth val="0"/>
        <c:axId val="643722536"/>
        <c:axId val="643722928"/>
      </c:lineChart>
      <c:dateAx>
        <c:axId val="643722536"/>
        <c:scaling>
          <c:orientation val="minMax"/>
        </c:scaling>
        <c:delete val="1"/>
        <c:axPos val="b"/>
        <c:numFmt formatCode="ge" sourceLinked="1"/>
        <c:majorTickMark val="none"/>
        <c:minorTickMark val="none"/>
        <c:tickLblPos val="none"/>
        <c:crossAx val="643722928"/>
        <c:crosses val="autoZero"/>
        <c:auto val="1"/>
        <c:lblOffset val="100"/>
        <c:baseTimeUnit val="years"/>
      </c:dateAx>
      <c:valAx>
        <c:axId val="64372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3722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82.42</c:v>
                </c:pt>
                <c:pt idx="1">
                  <c:v>83.53</c:v>
                </c:pt>
                <c:pt idx="2">
                  <c:v>74.510000000000005</c:v>
                </c:pt>
                <c:pt idx="3">
                  <c:v>86.12</c:v>
                </c:pt>
                <c:pt idx="4">
                  <c:v>93.45</c:v>
                </c:pt>
              </c:numCache>
            </c:numRef>
          </c:val>
          <c:extLst xmlns:c16r2="http://schemas.microsoft.com/office/drawing/2015/06/chart">
            <c:ext xmlns:c16="http://schemas.microsoft.com/office/drawing/2014/chart" uri="{C3380CC4-5D6E-409C-BE32-E72D297353CC}">
              <c16:uniqueId val="{00000000-117E-48D8-A669-18DB9548A282}"/>
            </c:ext>
          </c:extLst>
        </c:ser>
        <c:dLbls>
          <c:showLegendKey val="0"/>
          <c:showVal val="0"/>
          <c:showCatName val="0"/>
          <c:showSerName val="0"/>
          <c:showPercent val="0"/>
          <c:showBubbleSize val="0"/>
        </c:dLbls>
        <c:gapWidth val="150"/>
        <c:axId val="673745232"/>
        <c:axId val="673745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17E-48D8-A669-18DB9548A282}"/>
            </c:ext>
          </c:extLst>
        </c:ser>
        <c:dLbls>
          <c:showLegendKey val="0"/>
          <c:showVal val="0"/>
          <c:showCatName val="0"/>
          <c:showSerName val="0"/>
          <c:showPercent val="0"/>
          <c:showBubbleSize val="0"/>
        </c:dLbls>
        <c:marker val="1"/>
        <c:smooth val="0"/>
        <c:axId val="673745232"/>
        <c:axId val="673745624"/>
      </c:lineChart>
      <c:dateAx>
        <c:axId val="673745232"/>
        <c:scaling>
          <c:orientation val="minMax"/>
        </c:scaling>
        <c:delete val="1"/>
        <c:axPos val="b"/>
        <c:numFmt formatCode="ge" sourceLinked="1"/>
        <c:majorTickMark val="none"/>
        <c:minorTickMark val="none"/>
        <c:tickLblPos val="none"/>
        <c:crossAx val="673745624"/>
        <c:crosses val="autoZero"/>
        <c:auto val="1"/>
        <c:lblOffset val="100"/>
        <c:baseTimeUnit val="years"/>
      </c:dateAx>
      <c:valAx>
        <c:axId val="673745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74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603-4832-A04A-76C19F8C502D}"/>
            </c:ext>
          </c:extLst>
        </c:ser>
        <c:dLbls>
          <c:showLegendKey val="0"/>
          <c:showVal val="0"/>
          <c:showCatName val="0"/>
          <c:showSerName val="0"/>
          <c:showPercent val="0"/>
          <c:showBubbleSize val="0"/>
        </c:dLbls>
        <c:gapWidth val="150"/>
        <c:axId val="673746800"/>
        <c:axId val="66682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603-4832-A04A-76C19F8C502D}"/>
            </c:ext>
          </c:extLst>
        </c:ser>
        <c:dLbls>
          <c:showLegendKey val="0"/>
          <c:showVal val="0"/>
          <c:showCatName val="0"/>
          <c:showSerName val="0"/>
          <c:showPercent val="0"/>
          <c:showBubbleSize val="0"/>
        </c:dLbls>
        <c:marker val="1"/>
        <c:smooth val="0"/>
        <c:axId val="673746800"/>
        <c:axId val="666822768"/>
      </c:lineChart>
      <c:dateAx>
        <c:axId val="673746800"/>
        <c:scaling>
          <c:orientation val="minMax"/>
        </c:scaling>
        <c:delete val="1"/>
        <c:axPos val="b"/>
        <c:numFmt formatCode="ge" sourceLinked="1"/>
        <c:majorTickMark val="none"/>
        <c:minorTickMark val="none"/>
        <c:tickLblPos val="none"/>
        <c:crossAx val="666822768"/>
        <c:crosses val="autoZero"/>
        <c:auto val="1"/>
        <c:lblOffset val="100"/>
        <c:baseTimeUnit val="years"/>
      </c:dateAx>
      <c:valAx>
        <c:axId val="66682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374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6EA-4126-9FE4-26B5CEB18104}"/>
            </c:ext>
          </c:extLst>
        </c:ser>
        <c:dLbls>
          <c:showLegendKey val="0"/>
          <c:showVal val="0"/>
          <c:showCatName val="0"/>
          <c:showSerName val="0"/>
          <c:showPercent val="0"/>
          <c:showBubbleSize val="0"/>
        </c:dLbls>
        <c:gapWidth val="150"/>
        <c:axId val="666823944"/>
        <c:axId val="66682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6EA-4126-9FE4-26B5CEB18104}"/>
            </c:ext>
          </c:extLst>
        </c:ser>
        <c:dLbls>
          <c:showLegendKey val="0"/>
          <c:showVal val="0"/>
          <c:showCatName val="0"/>
          <c:showSerName val="0"/>
          <c:showPercent val="0"/>
          <c:showBubbleSize val="0"/>
        </c:dLbls>
        <c:marker val="1"/>
        <c:smooth val="0"/>
        <c:axId val="666823944"/>
        <c:axId val="666824336"/>
      </c:lineChart>
      <c:dateAx>
        <c:axId val="666823944"/>
        <c:scaling>
          <c:orientation val="minMax"/>
        </c:scaling>
        <c:delete val="1"/>
        <c:axPos val="b"/>
        <c:numFmt formatCode="ge" sourceLinked="1"/>
        <c:majorTickMark val="none"/>
        <c:minorTickMark val="none"/>
        <c:tickLblPos val="none"/>
        <c:crossAx val="666824336"/>
        <c:crosses val="autoZero"/>
        <c:auto val="1"/>
        <c:lblOffset val="100"/>
        <c:baseTimeUnit val="years"/>
      </c:dateAx>
      <c:valAx>
        <c:axId val="66682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6823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133-47EA-B891-062C7FE69F67}"/>
            </c:ext>
          </c:extLst>
        </c:ser>
        <c:dLbls>
          <c:showLegendKey val="0"/>
          <c:showVal val="0"/>
          <c:showCatName val="0"/>
          <c:showSerName val="0"/>
          <c:showPercent val="0"/>
          <c:showBubbleSize val="0"/>
        </c:dLbls>
        <c:gapWidth val="150"/>
        <c:axId val="312065728"/>
        <c:axId val="312066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133-47EA-B891-062C7FE69F67}"/>
            </c:ext>
          </c:extLst>
        </c:ser>
        <c:dLbls>
          <c:showLegendKey val="0"/>
          <c:showVal val="0"/>
          <c:showCatName val="0"/>
          <c:showSerName val="0"/>
          <c:showPercent val="0"/>
          <c:showBubbleSize val="0"/>
        </c:dLbls>
        <c:marker val="1"/>
        <c:smooth val="0"/>
        <c:axId val="312065728"/>
        <c:axId val="312066120"/>
      </c:lineChart>
      <c:dateAx>
        <c:axId val="312065728"/>
        <c:scaling>
          <c:orientation val="minMax"/>
        </c:scaling>
        <c:delete val="1"/>
        <c:axPos val="b"/>
        <c:numFmt formatCode="ge" sourceLinked="1"/>
        <c:majorTickMark val="none"/>
        <c:minorTickMark val="none"/>
        <c:tickLblPos val="none"/>
        <c:crossAx val="312066120"/>
        <c:crosses val="autoZero"/>
        <c:auto val="1"/>
        <c:lblOffset val="100"/>
        <c:baseTimeUnit val="years"/>
      </c:dateAx>
      <c:valAx>
        <c:axId val="312066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206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855-431B-BD24-BBA4D3BC604D}"/>
            </c:ext>
          </c:extLst>
        </c:ser>
        <c:dLbls>
          <c:showLegendKey val="0"/>
          <c:showVal val="0"/>
          <c:showCatName val="0"/>
          <c:showSerName val="0"/>
          <c:showPercent val="0"/>
          <c:showBubbleSize val="0"/>
        </c:dLbls>
        <c:gapWidth val="150"/>
        <c:axId val="672171632"/>
        <c:axId val="672172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855-431B-BD24-BBA4D3BC604D}"/>
            </c:ext>
          </c:extLst>
        </c:ser>
        <c:dLbls>
          <c:showLegendKey val="0"/>
          <c:showVal val="0"/>
          <c:showCatName val="0"/>
          <c:showSerName val="0"/>
          <c:showPercent val="0"/>
          <c:showBubbleSize val="0"/>
        </c:dLbls>
        <c:marker val="1"/>
        <c:smooth val="0"/>
        <c:axId val="672171632"/>
        <c:axId val="672172024"/>
      </c:lineChart>
      <c:dateAx>
        <c:axId val="672171632"/>
        <c:scaling>
          <c:orientation val="minMax"/>
        </c:scaling>
        <c:delete val="1"/>
        <c:axPos val="b"/>
        <c:numFmt formatCode="ge" sourceLinked="1"/>
        <c:majorTickMark val="none"/>
        <c:minorTickMark val="none"/>
        <c:tickLblPos val="none"/>
        <c:crossAx val="672172024"/>
        <c:crosses val="autoZero"/>
        <c:auto val="1"/>
        <c:lblOffset val="100"/>
        <c:baseTimeUnit val="years"/>
      </c:dateAx>
      <c:valAx>
        <c:axId val="672172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217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340.2</c:v>
                </c:pt>
                <c:pt idx="1">
                  <c:v>315.94</c:v>
                </c:pt>
                <c:pt idx="2">
                  <c:v>313.27</c:v>
                </c:pt>
                <c:pt idx="3">
                  <c:v>280.25</c:v>
                </c:pt>
                <c:pt idx="4">
                  <c:v>139.72999999999999</c:v>
                </c:pt>
              </c:numCache>
            </c:numRef>
          </c:val>
          <c:extLst xmlns:c16r2="http://schemas.microsoft.com/office/drawing/2015/06/chart">
            <c:ext xmlns:c16="http://schemas.microsoft.com/office/drawing/2014/chart" uri="{C3380CC4-5D6E-409C-BE32-E72D297353CC}">
              <c16:uniqueId val="{00000000-12DB-4336-BA9F-DCF95BCA6F92}"/>
            </c:ext>
          </c:extLst>
        </c:ser>
        <c:dLbls>
          <c:showLegendKey val="0"/>
          <c:showVal val="0"/>
          <c:showCatName val="0"/>
          <c:showSerName val="0"/>
          <c:showPercent val="0"/>
          <c:showBubbleSize val="0"/>
        </c:dLbls>
        <c:gapWidth val="150"/>
        <c:axId val="675362848"/>
        <c:axId val="675363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484.53</c:v>
                </c:pt>
                <c:pt idx="1">
                  <c:v>469.84</c:v>
                </c:pt>
                <c:pt idx="2">
                  <c:v>438.59</c:v>
                </c:pt>
                <c:pt idx="3">
                  <c:v>407.62</c:v>
                </c:pt>
                <c:pt idx="4">
                  <c:v>359.02</c:v>
                </c:pt>
              </c:numCache>
            </c:numRef>
          </c:val>
          <c:smooth val="0"/>
          <c:extLst xmlns:c16r2="http://schemas.microsoft.com/office/drawing/2015/06/chart">
            <c:ext xmlns:c16="http://schemas.microsoft.com/office/drawing/2014/chart" uri="{C3380CC4-5D6E-409C-BE32-E72D297353CC}">
              <c16:uniqueId val="{00000001-12DB-4336-BA9F-DCF95BCA6F92}"/>
            </c:ext>
          </c:extLst>
        </c:ser>
        <c:dLbls>
          <c:showLegendKey val="0"/>
          <c:showVal val="0"/>
          <c:showCatName val="0"/>
          <c:showSerName val="0"/>
          <c:showPercent val="0"/>
          <c:showBubbleSize val="0"/>
        </c:dLbls>
        <c:marker val="1"/>
        <c:smooth val="0"/>
        <c:axId val="675362848"/>
        <c:axId val="675363240"/>
      </c:lineChart>
      <c:dateAx>
        <c:axId val="675362848"/>
        <c:scaling>
          <c:orientation val="minMax"/>
        </c:scaling>
        <c:delete val="1"/>
        <c:axPos val="b"/>
        <c:numFmt formatCode="ge" sourceLinked="1"/>
        <c:majorTickMark val="none"/>
        <c:minorTickMark val="none"/>
        <c:tickLblPos val="none"/>
        <c:crossAx val="675363240"/>
        <c:crosses val="autoZero"/>
        <c:auto val="1"/>
        <c:lblOffset val="100"/>
        <c:baseTimeUnit val="years"/>
      </c:dateAx>
      <c:valAx>
        <c:axId val="675363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536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EFC-44E5-B21C-7BE9A2B74828}"/>
            </c:ext>
          </c:extLst>
        </c:ser>
        <c:dLbls>
          <c:showLegendKey val="0"/>
          <c:showVal val="0"/>
          <c:showCatName val="0"/>
          <c:showSerName val="0"/>
          <c:showPercent val="0"/>
          <c:showBubbleSize val="0"/>
        </c:dLbls>
        <c:gapWidth val="150"/>
        <c:axId val="675364416"/>
        <c:axId val="31316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AEFC-44E5-B21C-7BE9A2B74828}"/>
            </c:ext>
          </c:extLst>
        </c:ser>
        <c:dLbls>
          <c:showLegendKey val="0"/>
          <c:showVal val="0"/>
          <c:showCatName val="0"/>
          <c:showSerName val="0"/>
          <c:showPercent val="0"/>
          <c:showBubbleSize val="0"/>
        </c:dLbls>
        <c:marker val="1"/>
        <c:smooth val="0"/>
        <c:axId val="675364416"/>
        <c:axId val="313162624"/>
      </c:lineChart>
      <c:dateAx>
        <c:axId val="675364416"/>
        <c:scaling>
          <c:orientation val="minMax"/>
        </c:scaling>
        <c:delete val="1"/>
        <c:axPos val="b"/>
        <c:numFmt formatCode="ge" sourceLinked="1"/>
        <c:majorTickMark val="none"/>
        <c:minorTickMark val="none"/>
        <c:tickLblPos val="none"/>
        <c:crossAx val="313162624"/>
        <c:crosses val="autoZero"/>
        <c:auto val="1"/>
        <c:lblOffset val="100"/>
        <c:baseTimeUnit val="years"/>
      </c:dateAx>
      <c:valAx>
        <c:axId val="31316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536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50.17</c:v>
                </c:pt>
                <c:pt idx="1">
                  <c:v>50.93</c:v>
                </c:pt>
                <c:pt idx="2">
                  <c:v>57.12</c:v>
                </c:pt>
                <c:pt idx="3">
                  <c:v>52.58</c:v>
                </c:pt>
                <c:pt idx="4">
                  <c:v>51.26</c:v>
                </c:pt>
              </c:numCache>
            </c:numRef>
          </c:val>
          <c:extLst xmlns:c16r2="http://schemas.microsoft.com/office/drawing/2015/06/chart">
            <c:ext xmlns:c16="http://schemas.microsoft.com/office/drawing/2014/chart" uri="{C3380CC4-5D6E-409C-BE32-E72D297353CC}">
              <c16:uniqueId val="{00000000-9814-4136-8744-E39CF133D9ED}"/>
            </c:ext>
          </c:extLst>
        </c:ser>
        <c:dLbls>
          <c:showLegendKey val="0"/>
          <c:showVal val="0"/>
          <c:showCatName val="0"/>
          <c:showSerName val="0"/>
          <c:showPercent val="0"/>
          <c:showBubbleSize val="0"/>
        </c:dLbls>
        <c:gapWidth val="150"/>
        <c:axId val="313163800"/>
        <c:axId val="31316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58.63</c:v>
                </c:pt>
                <c:pt idx="1">
                  <c:v>62.17</c:v>
                </c:pt>
                <c:pt idx="2">
                  <c:v>61.27</c:v>
                </c:pt>
                <c:pt idx="3">
                  <c:v>66.680000000000007</c:v>
                </c:pt>
                <c:pt idx="4">
                  <c:v>60.18</c:v>
                </c:pt>
              </c:numCache>
            </c:numRef>
          </c:val>
          <c:smooth val="0"/>
          <c:extLst xmlns:c16r2="http://schemas.microsoft.com/office/drawing/2015/06/chart">
            <c:ext xmlns:c16="http://schemas.microsoft.com/office/drawing/2014/chart" uri="{C3380CC4-5D6E-409C-BE32-E72D297353CC}">
              <c16:uniqueId val="{00000001-9814-4136-8744-E39CF133D9ED}"/>
            </c:ext>
          </c:extLst>
        </c:ser>
        <c:dLbls>
          <c:showLegendKey val="0"/>
          <c:showVal val="0"/>
          <c:showCatName val="0"/>
          <c:showSerName val="0"/>
          <c:showPercent val="0"/>
          <c:showBubbleSize val="0"/>
        </c:dLbls>
        <c:marker val="1"/>
        <c:smooth val="0"/>
        <c:axId val="313163800"/>
        <c:axId val="313164192"/>
      </c:lineChart>
      <c:dateAx>
        <c:axId val="313163800"/>
        <c:scaling>
          <c:orientation val="minMax"/>
        </c:scaling>
        <c:delete val="1"/>
        <c:axPos val="b"/>
        <c:numFmt formatCode="ge" sourceLinked="1"/>
        <c:majorTickMark val="none"/>
        <c:minorTickMark val="none"/>
        <c:tickLblPos val="none"/>
        <c:crossAx val="313164192"/>
        <c:crosses val="autoZero"/>
        <c:auto val="1"/>
        <c:lblOffset val="100"/>
        <c:baseTimeUnit val="years"/>
      </c:dateAx>
      <c:valAx>
        <c:axId val="31316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163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【357.84】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【92.37】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【65.79】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【63.19】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60" zoomScaleNormal="60" workbookViewId="0">
      <selection activeCell="BJ34" sqref="BJ3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2">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2">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1" t="str">
        <f>データ!H6</f>
        <v>千葉県</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2">
      <c r="A8" s="2"/>
      <c r="B8" s="46" t="str">
        <f>データ!I6</f>
        <v>法非適用</v>
      </c>
      <c r="C8" s="46"/>
      <c r="D8" s="46"/>
      <c r="E8" s="46"/>
      <c r="F8" s="46"/>
      <c r="G8" s="46"/>
      <c r="H8" s="46"/>
      <c r="I8" s="46" t="str">
        <f>データ!J6</f>
        <v>下水道事業</v>
      </c>
      <c r="J8" s="46"/>
      <c r="K8" s="46"/>
      <c r="L8" s="46"/>
      <c r="M8" s="46"/>
      <c r="N8" s="46"/>
      <c r="O8" s="46"/>
      <c r="P8" s="46" t="str">
        <f>データ!K6</f>
        <v>流域下水道</v>
      </c>
      <c r="Q8" s="46"/>
      <c r="R8" s="46"/>
      <c r="S8" s="46"/>
      <c r="T8" s="46"/>
      <c r="U8" s="46"/>
      <c r="V8" s="46"/>
      <c r="W8" s="46" t="str">
        <f>データ!L6</f>
        <v>E1</v>
      </c>
      <c r="X8" s="46"/>
      <c r="Y8" s="46"/>
      <c r="Z8" s="46"/>
      <c r="AA8" s="46"/>
      <c r="AB8" s="46"/>
      <c r="AC8" s="46"/>
      <c r="AD8" s="3"/>
      <c r="AE8" s="3"/>
      <c r="AF8" s="3"/>
      <c r="AG8" s="3"/>
      <c r="AH8" s="3"/>
      <c r="AI8" s="3"/>
      <c r="AJ8" s="3"/>
      <c r="AK8" s="3"/>
      <c r="AL8" s="47">
        <f>データ!R6</f>
        <v>6265899</v>
      </c>
      <c r="AM8" s="47"/>
      <c r="AN8" s="47"/>
      <c r="AO8" s="47"/>
      <c r="AP8" s="47"/>
      <c r="AQ8" s="47"/>
      <c r="AR8" s="47"/>
      <c r="AS8" s="47"/>
      <c r="AT8" s="43">
        <f>データ!S6</f>
        <v>5157.6499999999996</v>
      </c>
      <c r="AU8" s="43"/>
      <c r="AV8" s="43"/>
      <c r="AW8" s="43"/>
      <c r="AX8" s="43"/>
      <c r="AY8" s="43"/>
      <c r="AZ8" s="43"/>
      <c r="BA8" s="43"/>
      <c r="BB8" s="43">
        <f>データ!T6</f>
        <v>1214.8699999999999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2">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2">
      <c r="A10" s="2"/>
      <c r="B10" s="43" t="str">
        <f>データ!M6</f>
        <v>-</v>
      </c>
      <c r="C10" s="43"/>
      <c r="D10" s="43"/>
      <c r="E10" s="43"/>
      <c r="F10" s="43"/>
      <c r="G10" s="43"/>
      <c r="H10" s="43"/>
      <c r="I10" s="43" t="str">
        <f>データ!N6</f>
        <v>該当数値なし</v>
      </c>
      <c r="J10" s="43"/>
      <c r="K10" s="43"/>
      <c r="L10" s="43"/>
      <c r="M10" s="43"/>
      <c r="N10" s="43"/>
      <c r="O10" s="43"/>
      <c r="P10" s="43">
        <f>データ!O6</f>
        <v>62.41</v>
      </c>
      <c r="Q10" s="43"/>
      <c r="R10" s="43"/>
      <c r="S10" s="43"/>
      <c r="T10" s="43"/>
      <c r="U10" s="43"/>
      <c r="V10" s="43"/>
      <c r="W10" s="43">
        <f>データ!P6</f>
        <v>100</v>
      </c>
      <c r="X10" s="43"/>
      <c r="Y10" s="43"/>
      <c r="Z10" s="43"/>
      <c r="AA10" s="43"/>
      <c r="AB10" s="43"/>
      <c r="AC10" s="43"/>
      <c r="AD10" s="47">
        <f>データ!Q6</f>
        <v>0</v>
      </c>
      <c r="AE10" s="47"/>
      <c r="AF10" s="47"/>
      <c r="AG10" s="47"/>
      <c r="AH10" s="47"/>
      <c r="AI10" s="47"/>
      <c r="AJ10" s="47"/>
      <c r="AK10" s="2"/>
      <c r="AL10" s="47">
        <f>データ!U6</f>
        <v>2982608</v>
      </c>
      <c r="AM10" s="47"/>
      <c r="AN10" s="47"/>
      <c r="AO10" s="47"/>
      <c r="AP10" s="47"/>
      <c r="AQ10" s="47"/>
      <c r="AR10" s="47"/>
      <c r="AS10" s="47"/>
      <c r="AT10" s="43">
        <f>データ!V6</f>
        <v>351.81</v>
      </c>
      <c r="AU10" s="43"/>
      <c r="AV10" s="43"/>
      <c r="AW10" s="43"/>
      <c r="AX10" s="43"/>
      <c r="AY10" s="43"/>
      <c r="AZ10" s="43"/>
      <c r="BA10" s="43"/>
      <c r="BB10" s="43">
        <f>データ!W6</f>
        <v>8477.89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2">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2">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2">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2">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2">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2">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2">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2">
      <c r="C83" s="2" t="s">
        <v>40</v>
      </c>
    </row>
    <row r="84" spans="1:78" x14ac:dyDescent="0.2">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3" width="11.88671875" customWidth="1"/>
  </cols>
  <sheetData>
    <row r="1" spans="1:144"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2">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2">
      <c r="A6" s="26" t="s">
        <v>95</v>
      </c>
      <c r="B6" s="31">
        <f>B7</f>
        <v>2015</v>
      </c>
      <c r="C6" s="31">
        <f t="shared" ref="C6:W6" si="3">C7</f>
        <v>120006</v>
      </c>
      <c r="D6" s="31">
        <f t="shared" si="3"/>
        <v>47</v>
      </c>
      <c r="E6" s="31">
        <f t="shared" si="3"/>
        <v>17</v>
      </c>
      <c r="F6" s="31">
        <f t="shared" si="3"/>
        <v>3</v>
      </c>
      <c r="G6" s="31">
        <f t="shared" si="3"/>
        <v>0</v>
      </c>
      <c r="H6" s="31" t="str">
        <f t="shared" si="3"/>
        <v>千葉県</v>
      </c>
      <c r="I6" s="31" t="str">
        <f t="shared" si="3"/>
        <v>法非適用</v>
      </c>
      <c r="J6" s="31" t="str">
        <f t="shared" si="3"/>
        <v>下水道事業</v>
      </c>
      <c r="K6" s="31" t="str">
        <f t="shared" si="3"/>
        <v>流域下水道</v>
      </c>
      <c r="L6" s="31" t="str">
        <f t="shared" si="3"/>
        <v>E1</v>
      </c>
      <c r="M6" s="32" t="str">
        <f t="shared" si="3"/>
        <v>-</v>
      </c>
      <c r="N6" s="32" t="str">
        <f t="shared" si="3"/>
        <v>該当数値なし</v>
      </c>
      <c r="O6" s="32">
        <f t="shared" si="3"/>
        <v>62.41</v>
      </c>
      <c r="P6" s="32">
        <f t="shared" si="3"/>
        <v>100</v>
      </c>
      <c r="Q6" s="32">
        <f t="shared" si="3"/>
        <v>0</v>
      </c>
      <c r="R6" s="32">
        <f t="shared" si="3"/>
        <v>6265899</v>
      </c>
      <c r="S6" s="32">
        <f t="shared" si="3"/>
        <v>5157.6499999999996</v>
      </c>
      <c r="T6" s="32">
        <f t="shared" si="3"/>
        <v>1214.8699999999999</v>
      </c>
      <c r="U6" s="32">
        <f t="shared" si="3"/>
        <v>2982608</v>
      </c>
      <c r="V6" s="32">
        <f t="shared" si="3"/>
        <v>351.81</v>
      </c>
      <c r="W6" s="32">
        <f t="shared" si="3"/>
        <v>8477.89</v>
      </c>
      <c r="X6" s="33">
        <f>IF(X7="",NA(),X7)</f>
        <v>82.42</v>
      </c>
      <c r="Y6" s="33">
        <f t="shared" ref="Y6:AG6" si="4">IF(Y7="",NA(),Y7)</f>
        <v>83.53</v>
      </c>
      <c r="Z6" s="33">
        <f t="shared" si="4"/>
        <v>74.510000000000005</v>
      </c>
      <c r="AA6" s="33">
        <f t="shared" si="4"/>
        <v>86.12</v>
      </c>
      <c r="AB6" s="33">
        <f t="shared" si="4"/>
        <v>93.45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340.2</v>
      </c>
      <c r="BF6" s="33">
        <f t="shared" ref="BF6:BN6" si="7">IF(BF7="",NA(),BF7)</f>
        <v>315.94</v>
      </c>
      <c r="BG6" s="33">
        <f t="shared" si="7"/>
        <v>313.27</v>
      </c>
      <c r="BH6" s="33">
        <f t="shared" si="7"/>
        <v>280.25</v>
      </c>
      <c r="BI6" s="33">
        <f t="shared" si="7"/>
        <v>139.72999999999999</v>
      </c>
      <c r="BJ6" s="33">
        <f t="shared" si="7"/>
        <v>484.53</v>
      </c>
      <c r="BK6" s="33">
        <f t="shared" si="7"/>
        <v>469.84</v>
      </c>
      <c r="BL6" s="33">
        <f t="shared" si="7"/>
        <v>438.59</v>
      </c>
      <c r="BM6" s="33">
        <f t="shared" si="7"/>
        <v>407.62</v>
      </c>
      <c r="BN6" s="33">
        <f t="shared" si="7"/>
        <v>359.02</v>
      </c>
      <c r="BO6" s="32" t="str">
        <f>IF(BO7="","",IF(BO7="-","【-】","【"&amp;SUBSTITUTE(TEXT(BO7,"#,##0.00"),"-","△")&amp;"】"))</f>
        <v>【357.84】</v>
      </c>
      <c r="BP6" s="32">
        <f>IF(BP7="",NA(),BP7)</f>
        <v>0</v>
      </c>
      <c r="BQ6" s="32">
        <f t="shared" ref="BQ6:BY6" si="8">IF(BQ7="",NA(),BQ7)</f>
        <v>0</v>
      </c>
      <c r="BR6" s="32">
        <f t="shared" si="8"/>
        <v>0</v>
      </c>
      <c r="BS6" s="32">
        <f t="shared" si="8"/>
        <v>0</v>
      </c>
      <c r="BT6" s="32">
        <f t="shared" si="8"/>
        <v>0</v>
      </c>
      <c r="BU6" s="32">
        <f t="shared" si="8"/>
        <v>0</v>
      </c>
      <c r="BV6" s="32">
        <f t="shared" si="8"/>
        <v>0</v>
      </c>
      <c r="BW6" s="32">
        <f t="shared" si="8"/>
        <v>0</v>
      </c>
      <c r="BX6" s="32">
        <f t="shared" si="8"/>
        <v>0</v>
      </c>
      <c r="BY6" s="32">
        <f t="shared" si="8"/>
        <v>0</v>
      </c>
      <c r="BZ6" s="32" t="str">
        <f>IF(BZ7="","",IF(BZ7="-","【-】","【"&amp;SUBSTITUTE(TEXT(BZ7,"#,##0.00"),"-","△")&amp;"】"))</f>
        <v>【0.00】</v>
      </c>
      <c r="CA6" s="33">
        <f>IF(CA7="",NA(),CA7)</f>
        <v>50.17</v>
      </c>
      <c r="CB6" s="33">
        <f t="shared" ref="CB6:CJ6" si="9">IF(CB7="",NA(),CB7)</f>
        <v>50.93</v>
      </c>
      <c r="CC6" s="33">
        <f t="shared" si="9"/>
        <v>57.12</v>
      </c>
      <c r="CD6" s="33">
        <f t="shared" si="9"/>
        <v>52.58</v>
      </c>
      <c r="CE6" s="33">
        <f t="shared" si="9"/>
        <v>51.26</v>
      </c>
      <c r="CF6" s="33">
        <f t="shared" si="9"/>
        <v>58.63</v>
      </c>
      <c r="CG6" s="33">
        <f t="shared" si="9"/>
        <v>62.17</v>
      </c>
      <c r="CH6" s="33">
        <f t="shared" si="9"/>
        <v>61.27</v>
      </c>
      <c r="CI6" s="33">
        <f t="shared" si="9"/>
        <v>66.680000000000007</v>
      </c>
      <c r="CJ6" s="33">
        <f t="shared" si="9"/>
        <v>60.18</v>
      </c>
      <c r="CK6" s="32" t="str">
        <f>IF(CK7="","",IF(CK7="-","【-】","【"&amp;SUBSTITUTE(TEXT(CK7,"#,##0.00"),"-","△")&amp;"】"))</f>
        <v>【63.19】</v>
      </c>
      <c r="CL6" s="33">
        <f>IF(CL7="",NA(),CL7)</f>
        <v>66.349999999999994</v>
      </c>
      <c r="CM6" s="33">
        <f t="shared" ref="CM6:CU6" si="10">IF(CM7="",NA(),CM7)</f>
        <v>64.47</v>
      </c>
      <c r="CN6" s="33">
        <f t="shared" si="10"/>
        <v>64.67</v>
      </c>
      <c r="CO6" s="33">
        <f t="shared" si="10"/>
        <v>65.760000000000005</v>
      </c>
      <c r="CP6" s="33">
        <f t="shared" si="10"/>
        <v>66.52</v>
      </c>
      <c r="CQ6" s="33">
        <f t="shared" si="10"/>
        <v>64.88</v>
      </c>
      <c r="CR6" s="33">
        <f t="shared" si="10"/>
        <v>71.87</v>
      </c>
      <c r="CS6" s="33">
        <f t="shared" si="10"/>
        <v>65.430000000000007</v>
      </c>
      <c r="CT6" s="33">
        <f t="shared" si="10"/>
        <v>64.930000000000007</v>
      </c>
      <c r="CU6" s="33">
        <f t="shared" si="10"/>
        <v>66.02</v>
      </c>
      <c r="CV6" s="32" t="str">
        <f>IF(CV7="","",IF(CV7="-","【-】","【"&amp;SUBSTITUTE(TEXT(CV7,"#,##0.00"),"-","△")&amp;"】"))</f>
        <v>【65.79】</v>
      </c>
      <c r="CW6" s="33">
        <f>IF(CW7="",NA(),CW7)</f>
        <v>94.19</v>
      </c>
      <c r="CX6" s="33">
        <f t="shared" ref="CX6:DF6" si="11">IF(CX7="",NA(),CX7)</f>
        <v>94.5</v>
      </c>
      <c r="CY6" s="33">
        <f t="shared" si="11"/>
        <v>94.39</v>
      </c>
      <c r="CZ6" s="33">
        <f t="shared" si="11"/>
        <v>94.33</v>
      </c>
      <c r="DA6" s="33">
        <f t="shared" si="11"/>
        <v>95.22</v>
      </c>
      <c r="DB6" s="33">
        <f t="shared" si="11"/>
        <v>92.42</v>
      </c>
      <c r="DC6" s="33">
        <f t="shared" si="11"/>
        <v>92.39</v>
      </c>
      <c r="DD6" s="33">
        <f t="shared" si="11"/>
        <v>92.51</v>
      </c>
      <c r="DE6" s="33">
        <f t="shared" si="11"/>
        <v>92.69</v>
      </c>
      <c r="DF6" s="33">
        <f t="shared" si="11"/>
        <v>92.96</v>
      </c>
      <c r="DG6" s="32" t="str">
        <f>IF(DG7="","",IF(DG7="-","【-】","【"&amp;SUBSTITUTE(TEXT(DG7,"#,##0.00"),"-","△")&amp;"】"))</f>
        <v>【92.37】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3">
        <f t="shared" si="14"/>
        <v>0.01</v>
      </c>
      <c r="EI6" s="33">
        <f t="shared" si="14"/>
        <v>0.13</v>
      </c>
      <c r="EJ6" s="33">
        <f t="shared" si="14"/>
        <v>0.13</v>
      </c>
      <c r="EK6" s="33">
        <f t="shared" si="14"/>
        <v>0.09</v>
      </c>
      <c r="EL6" s="33">
        <f t="shared" si="14"/>
        <v>0.12</v>
      </c>
      <c r="EM6" s="33">
        <f t="shared" si="14"/>
        <v>7.0000000000000007E-2</v>
      </c>
      <c r="EN6" s="32" t="str">
        <f>IF(EN7="","",IF(EN7="-","【-】","【"&amp;SUBSTITUTE(TEXT(EN7,"#,##0.00"),"-","△")&amp;"】"))</f>
        <v>【0.07】</v>
      </c>
    </row>
    <row r="7" spans="1:144" s="34" customFormat="1" x14ac:dyDescent="0.2">
      <c r="A7" s="26"/>
      <c r="B7" s="35">
        <v>2015</v>
      </c>
      <c r="C7" s="35">
        <v>120006</v>
      </c>
      <c r="D7" s="35">
        <v>47</v>
      </c>
      <c r="E7" s="35">
        <v>17</v>
      </c>
      <c r="F7" s="35">
        <v>3</v>
      </c>
      <c r="G7" s="35">
        <v>0</v>
      </c>
      <c r="H7" s="35" t="s">
        <v>96</v>
      </c>
      <c r="I7" s="35" t="s">
        <v>97</v>
      </c>
      <c r="J7" s="35" t="s">
        <v>98</v>
      </c>
      <c r="K7" s="35" t="s">
        <v>99</v>
      </c>
      <c r="L7" s="35" t="s">
        <v>100</v>
      </c>
      <c r="M7" s="36" t="s">
        <v>101</v>
      </c>
      <c r="N7" s="36" t="s">
        <v>102</v>
      </c>
      <c r="O7" s="36">
        <v>62.41</v>
      </c>
      <c r="P7" s="36">
        <v>100</v>
      </c>
      <c r="Q7" s="36">
        <v>0</v>
      </c>
      <c r="R7" s="36">
        <v>6265899</v>
      </c>
      <c r="S7" s="36">
        <v>5157.6499999999996</v>
      </c>
      <c r="T7" s="36">
        <v>1214.8699999999999</v>
      </c>
      <c r="U7" s="36">
        <v>2982608</v>
      </c>
      <c r="V7" s="36">
        <v>351.81</v>
      </c>
      <c r="W7" s="36">
        <v>8477.89</v>
      </c>
      <c r="X7" s="36">
        <v>82.42</v>
      </c>
      <c r="Y7" s="36">
        <v>83.53</v>
      </c>
      <c r="Z7" s="36">
        <v>74.510000000000005</v>
      </c>
      <c r="AA7" s="36">
        <v>86.12</v>
      </c>
      <c r="AB7" s="36">
        <v>93.45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340.2</v>
      </c>
      <c r="BF7" s="36">
        <v>315.94</v>
      </c>
      <c r="BG7" s="36">
        <v>313.27</v>
      </c>
      <c r="BH7" s="36">
        <v>280.25</v>
      </c>
      <c r="BI7" s="36">
        <v>139.72999999999999</v>
      </c>
      <c r="BJ7" s="36">
        <v>484.53</v>
      </c>
      <c r="BK7" s="36">
        <v>469.84</v>
      </c>
      <c r="BL7" s="36">
        <v>438.59</v>
      </c>
      <c r="BM7" s="36">
        <v>407.62</v>
      </c>
      <c r="BN7" s="36">
        <v>359.02</v>
      </c>
      <c r="BO7" s="36">
        <v>357.84</v>
      </c>
      <c r="BP7" s="36">
        <v>0</v>
      </c>
      <c r="BQ7" s="36">
        <v>0</v>
      </c>
      <c r="BR7" s="36">
        <v>0</v>
      </c>
      <c r="BS7" s="36">
        <v>0</v>
      </c>
      <c r="BT7" s="36">
        <v>0</v>
      </c>
      <c r="BU7" s="36">
        <v>0</v>
      </c>
      <c r="BV7" s="36">
        <v>0</v>
      </c>
      <c r="BW7" s="36">
        <v>0</v>
      </c>
      <c r="BX7" s="36">
        <v>0</v>
      </c>
      <c r="BY7" s="36">
        <v>0</v>
      </c>
      <c r="BZ7" s="36">
        <v>0</v>
      </c>
      <c r="CA7" s="36">
        <v>50.17</v>
      </c>
      <c r="CB7" s="36">
        <v>50.93</v>
      </c>
      <c r="CC7" s="36">
        <v>57.12</v>
      </c>
      <c r="CD7" s="36">
        <v>52.58</v>
      </c>
      <c r="CE7" s="36">
        <v>51.26</v>
      </c>
      <c r="CF7" s="36">
        <v>58.63</v>
      </c>
      <c r="CG7" s="36">
        <v>62.17</v>
      </c>
      <c r="CH7" s="36">
        <v>61.27</v>
      </c>
      <c r="CI7" s="36">
        <v>66.680000000000007</v>
      </c>
      <c r="CJ7" s="36">
        <v>60.18</v>
      </c>
      <c r="CK7" s="36">
        <v>63.19</v>
      </c>
      <c r="CL7" s="36">
        <v>66.349999999999994</v>
      </c>
      <c r="CM7" s="36">
        <v>64.47</v>
      </c>
      <c r="CN7" s="36">
        <v>64.67</v>
      </c>
      <c r="CO7" s="36">
        <v>65.760000000000005</v>
      </c>
      <c r="CP7" s="36">
        <v>66.52</v>
      </c>
      <c r="CQ7" s="36">
        <v>64.88</v>
      </c>
      <c r="CR7" s="36">
        <v>71.87</v>
      </c>
      <c r="CS7" s="36">
        <v>65.430000000000007</v>
      </c>
      <c r="CT7" s="36">
        <v>64.930000000000007</v>
      </c>
      <c r="CU7" s="36">
        <v>66.02</v>
      </c>
      <c r="CV7" s="36">
        <v>65.790000000000006</v>
      </c>
      <c r="CW7" s="36">
        <v>94.19</v>
      </c>
      <c r="CX7" s="36">
        <v>94.5</v>
      </c>
      <c r="CY7" s="36">
        <v>94.39</v>
      </c>
      <c r="CZ7" s="36">
        <v>94.33</v>
      </c>
      <c r="DA7" s="36">
        <v>95.22</v>
      </c>
      <c r="DB7" s="36">
        <v>92.42</v>
      </c>
      <c r="DC7" s="36">
        <v>92.39</v>
      </c>
      <c r="DD7" s="36">
        <v>92.51</v>
      </c>
      <c r="DE7" s="36">
        <v>92.69</v>
      </c>
      <c r="DF7" s="36">
        <v>92.96</v>
      </c>
      <c r="DG7" s="36">
        <v>92.37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0.01</v>
      </c>
      <c r="EI7" s="36">
        <v>0.13</v>
      </c>
      <c r="EJ7" s="36">
        <v>0.13</v>
      </c>
      <c r="EK7" s="36">
        <v>0.09</v>
      </c>
      <c r="EL7" s="36">
        <v>0.12</v>
      </c>
      <c r="EM7" s="36">
        <v>7.0000000000000007E-2</v>
      </c>
      <c r="EN7" s="36">
        <v>7.0000000000000007E-2</v>
      </c>
    </row>
    <row r="8" spans="1:144"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2">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2">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2017-02-14T07:23:36Z</cp:lastPrinted>
  <dcterms:created xsi:type="dcterms:W3CDTF">2017-02-08T02:56:24Z</dcterms:created>
  <dcterms:modified xsi:type="dcterms:W3CDTF">2017-02-27T05:26:45Z</dcterms:modified>
  <cp:category/>
</cp:coreProperties>
</file>