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2千葉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Z10" i="4" s="1"/>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AQ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<sst xmlns="http://schemas.openxmlformats.org/spreadsheetml/2006/main" count="220" uniqueCount="107">
  <si>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</si>
  <si>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</si>
  <si>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</si>
  <si>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</si>
  <si>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</si>
  <si>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</si>
  <si>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</si>
  <si>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</si>
  <si>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</si>
  <si>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</si>
  <si>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</si>
  <si>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</si>
  <si>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</si>
  <si>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</si>
  <si>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</si>
  <si>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</si>
  <si>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</si>
  <si>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</si>
  <si>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</si>
  <si>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</si>
  <si>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</si>
  <si>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</si>
  <si>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</si>
  <si>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</si>
  <si>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</si>
  <si>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</si>
  <si>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</si>
  <si>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</si>
  <si>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</si>
  <si>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</si>
  <si>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</si>
  <si>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</si>
  <si>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</si>
  <si>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</si>
  <si>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</si>
  <si>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</si>
  <si>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</si>
  <si>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</si>
  <si>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</si>
  <si>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</si>
  <si>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</si>
  <si>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</si>
  <si>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</si>
  <si>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</si>
  <si>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</si>
  <si>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</si>
  <si>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</si>
  <si>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</si>
  <si>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</si>
  <si>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</si>
  <si>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</si>
  <si>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</si>
  <si>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</si>
  <si>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</si>
  <si>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</si>
  <si>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</si>
  <si>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</si>
  <si>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</si>
  <si>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</si>
  <si>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</si>
  <si>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</si>
  <si>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</si>
  <si>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</si>
  <si>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</si>
  <si>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</si>
  <si>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</si>
  <si>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</si>
  <si>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</si>
  <si>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</si>
  <si>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</si>
  <si>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</si>
  <si>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</si>
  <si>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</si>
  <si>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</si>
  <si>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</si>
  <si>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</si>
  <si>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</si>
  <si>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</si>
  <si>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</si>
  <si>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</si>
  <si>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</si>
  <si>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</si>
  <si>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</si>
  <si>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</si>
  <si>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</si>
  <si>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</si>
  <si>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</si>
  <si>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</si>
  <si>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</si>
  <si>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</si>
  <si>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</si>
  <si>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</si>
  <si>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</si>
  <si>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北千葉広域水道企業団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</si>
  <si>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</si>
  <si>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</si>
  <si>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</si>
  <si>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</si>
  <si>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</si>
  <si>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</si>
  <si>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</si>
  <si>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</si>
  <si>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</si>
  <si>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</si>
  <si>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関する指標については、過年度推移や類似団体平均値（以下「平均値」という。）との比較を踏まえて見ると、概ね良好な水準で推移しており、経営の健全性・効率性は確保できていると考えられる。
　各指標について見てみると、①経常収支比率、②累積欠損金比率、③流動比率、⑤料金回収率、⑥給水原価、⑦施設利用率の指標は、いずれも平均値より良好な数値となっている。
　このほか、④企業債残高対給水収益比率については、平均値を若干上回っているが、今後は定時償還により下降傾向にあること、また、⑧有収率については、100％に近い数値を保っていることから、健全性及び効率性は十分確保されているものと考えている。</t>
    <rPh sb="1" eb="3">
      <t>ケイエイ</t>
    </rPh>
    <rPh sb="3" eb="5">
      <t>ジョウキョウ</t>
    </rPh>
    <rPh sb="6" eb="7">
      <t>カン</t>
    </rPh>
    <rPh sb="17" eb="20">
      <t>カネンド</t>
    </rPh>
    <rPh sb="20" eb="22">
      <t>スイイ</t>
    </rPh>
    <rPh sb="23" eb="25">
      <t>ルイジ</t>
    </rPh>
    <rPh sb="25" eb="27">
      <t>ダンタイ</t>
    </rPh>
    <rPh sb="27" eb="30">
      <t>ヘイキンチ</t>
    </rPh>
    <rPh sb="31" eb="33">
      <t>イカ</t>
    </rPh>
    <rPh sb="34" eb="37">
      <t>ヘイキンチ</t>
    </rPh>
    <rPh sb="45" eb="47">
      <t>ヒカク</t>
    </rPh>
    <rPh sb="48" eb="49">
      <t>フ</t>
    </rPh>
    <rPh sb="52" eb="53">
      <t>ミ</t>
    </rPh>
    <rPh sb="56" eb="57">
      <t>オオム</t>
    </rPh>
    <rPh sb="58" eb="60">
      <t>リョウコウ</t>
    </rPh>
    <rPh sb="61" eb="63">
      <t>スイジュン</t>
    </rPh>
    <rPh sb="64" eb="66">
      <t>スイイ</t>
    </rPh>
    <rPh sb="71" eb="73">
      <t>ケイエイ</t>
    </rPh>
    <rPh sb="74" eb="77">
      <t>ケンゼンセイ</t>
    </rPh>
    <rPh sb="78" eb="81">
      <t>コウリツセイ</t>
    </rPh>
    <rPh sb="82" eb="84">
      <t>カクホ</t>
    </rPh>
    <rPh sb="90" eb="91">
      <t>カンガ</t>
    </rPh>
    <rPh sb="98" eb="101">
      <t>カクシヒョウ</t>
    </rPh>
    <rPh sb="105" eb="106">
      <t>ミ</t>
    </rPh>
    <rPh sb="112" eb="114">
      <t>ケイジョウ</t>
    </rPh>
    <rPh sb="114" eb="116">
      <t>シュウシ</t>
    </rPh>
    <rPh sb="116" eb="118">
      <t>ヒリツ</t>
    </rPh>
    <rPh sb="120" eb="122">
      <t>ルイセキ</t>
    </rPh>
    <rPh sb="122" eb="125">
      <t>ケッソンキン</t>
    </rPh>
    <rPh sb="125" eb="127">
      <t>ヒリツ</t>
    </rPh>
    <rPh sb="129" eb="131">
      <t>リュウドウ</t>
    </rPh>
    <rPh sb="131" eb="133">
      <t>ヒリツ</t>
    </rPh>
    <rPh sb="135" eb="137">
      <t>リョウキン</t>
    </rPh>
    <rPh sb="137" eb="140">
      <t>カイシュウリツ</t>
    </rPh>
    <rPh sb="142" eb="146">
      <t>キュウスイゲンカ</t>
    </rPh>
    <rPh sb="148" eb="150">
      <t>シセツ</t>
    </rPh>
    <rPh sb="150" eb="153">
      <t>リヨウリツ</t>
    </rPh>
    <rPh sb="154" eb="156">
      <t>シヒョウ</t>
    </rPh>
    <rPh sb="162" eb="165">
      <t>ヘイキンチ</t>
    </rPh>
    <rPh sb="167" eb="169">
      <t>リョウコウ</t>
    </rPh>
    <rPh sb="170" eb="172">
      <t>スウチ</t>
    </rPh>
    <rPh sb="187" eb="190">
      <t>キギョウサイ</t>
    </rPh>
    <rPh sb="190" eb="192">
      <t>ザンダカ</t>
    </rPh>
    <rPh sb="192" eb="193">
      <t>タイ</t>
    </rPh>
    <rPh sb="193" eb="195">
      <t>キュウスイ</t>
    </rPh>
    <rPh sb="195" eb="197">
      <t>シュウエキ</t>
    </rPh>
    <rPh sb="197" eb="199">
      <t>ヒリツ</t>
    </rPh>
    <rPh sb="205" eb="208">
      <t>ヘイキンチ</t>
    </rPh>
    <rPh sb="209" eb="211">
      <t>ジャッカン</t>
    </rPh>
    <rPh sb="211" eb="213">
      <t>ウワマワ</t>
    </rPh>
    <rPh sb="219" eb="221">
      <t>コンゴ</t>
    </rPh>
    <rPh sb="222" eb="224">
      <t>テイジ</t>
    </rPh>
    <rPh sb="224" eb="226">
      <t>ショウカン</t>
    </rPh>
    <rPh sb="229" eb="231">
      <t>カコウ</t>
    </rPh>
    <rPh sb="231" eb="233">
      <t>ケイコウ</t>
    </rPh>
    <rPh sb="243" eb="245">
      <t>ユウシュウ</t>
    </rPh>
    <rPh sb="245" eb="246">
      <t>リツ</t>
    </rPh>
    <rPh sb="257" eb="258">
      <t>チカ</t>
    </rPh>
    <rPh sb="259" eb="261">
      <t>スウチ</t>
    </rPh>
    <rPh sb="262" eb="263">
      <t>タモ</t>
    </rPh>
    <rPh sb="272" eb="275">
      <t>ケンゼンセイ</t>
    </rPh>
    <rPh sb="275" eb="276">
      <t>オヨ</t>
    </rPh>
    <rPh sb="277" eb="280">
      <t>コウリツセイ</t>
    </rPh>
    <rPh sb="281" eb="283">
      <t>ジュウブン</t>
    </rPh>
    <rPh sb="283" eb="285">
      <t>カクホ</t>
    </rPh>
    <rPh sb="293" eb="294">
      <t>カンガ</t>
    </rPh>
    <phoneticPr fontId="4"/>
  </si>
  <si>
    <t>　企業団の経営状況は、「１.経営の健全性・効率性」については、現状、各指標とも概ね良好な水準で推移しているものの、「２.老朽化の状況」について高くなっており、老朽化が進んできている状況にある。
　特に管路については、創設時に布設した管が順次老朽化を迎えることから、今後も経年化率が上昇することが見込まれ、更新に多額の費用を要するものと思われる。
　そこで、健全性を維持しながら計画的に更新を行うため、平成27年11月に策定した「経営戦略」を踏まえて費用の平準化を図り、引き続き効率的な経営の推進及び経営の健全化が保たれるよう努めていく。
　</t>
    <rPh sb="1" eb="4">
      <t>キギョウダン</t>
    </rPh>
    <rPh sb="5" eb="7">
      <t>ケイエイ</t>
    </rPh>
    <rPh sb="7" eb="9">
      <t>ジョウキョウ</t>
    </rPh>
    <rPh sb="14" eb="16">
      <t>ケイエイ</t>
    </rPh>
    <rPh sb="17" eb="20">
      <t>ケンゼンセイ</t>
    </rPh>
    <rPh sb="21" eb="24">
      <t>コウリツセイ</t>
    </rPh>
    <rPh sb="31" eb="33">
      <t>ゲンジョウ</t>
    </rPh>
    <rPh sb="34" eb="37">
      <t>カクシヒョウ</t>
    </rPh>
    <rPh sb="39" eb="40">
      <t>オオム</t>
    </rPh>
    <rPh sb="41" eb="43">
      <t>リョウコウ</t>
    </rPh>
    <rPh sb="44" eb="46">
      <t>スイジュン</t>
    </rPh>
    <rPh sb="47" eb="49">
      <t>スイイ</t>
    </rPh>
    <rPh sb="60" eb="63">
      <t>ロウキュウカ</t>
    </rPh>
    <rPh sb="64" eb="66">
      <t>ジョウキョウ</t>
    </rPh>
    <rPh sb="71" eb="72">
      <t>タカ</t>
    </rPh>
    <rPh sb="79" eb="82">
      <t>ロウキュウカ</t>
    </rPh>
    <rPh sb="83" eb="84">
      <t>スス</t>
    </rPh>
    <rPh sb="90" eb="92">
      <t>ジョウキョウ</t>
    </rPh>
    <rPh sb="98" eb="99">
      <t>トク</t>
    </rPh>
    <rPh sb="100" eb="102">
      <t>カンロ</t>
    </rPh>
    <rPh sb="120" eb="122">
      <t>ロウキュウ</t>
    </rPh>
    <rPh sb="124" eb="125">
      <t>ムカ</t>
    </rPh>
    <rPh sb="132" eb="134">
      <t>コンゴ</t>
    </rPh>
    <rPh sb="135" eb="137">
      <t>ケイネン</t>
    </rPh>
    <rPh sb="137" eb="138">
      <t>カ</t>
    </rPh>
    <rPh sb="138" eb="139">
      <t>リツ</t>
    </rPh>
    <rPh sb="147" eb="149">
      <t>ミコ</t>
    </rPh>
    <rPh sb="152" eb="154">
      <t>コウシン</t>
    </rPh>
    <rPh sb="155" eb="157">
      <t>タガク</t>
    </rPh>
    <rPh sb="158" eb="160">
      <t>ヒヨウ</t>
    </rPh>
    <rPh sb="161" eb="162">
      <t>ヨウ</t>
    </rPh>
    <rPh sb="167" eb="168">
      <t>オモ</t>
    </rPh>
    <rPh sb="178" eb="181">
      <t>ケンゼンセイ</t>
    </rPh>
    <rPh sb="182" eb="184">
      <t>イジ</t>
    </rPh>
    <rPh sb="188" eb="191">
      <t>ケイカクテキ</t>
    </rPh>
    <rPh sb="192" eb="194">
      <t>コウシン</t>
    </rPh>
    <rPh sb="195" eb="196">
      <t>オコナ</t>
    </rPh>
    <rPh sb="200" eb="202">
      <t>ヘイセイ</t>
    </rPh>
    <rPh sb="204" eb="205">
      <t>ネン</t>
    </rPh>
    <rPh sb="207" eb="208">
      <t>ツキ</t>
    </rPh>
    <rPh sb="209" eb="211">
      <t>サクテイ</t>
    </rPh>
    <rPh sb="220" eb="221">
      <t>フ</t>
    </rPh>
    <rPh sb="224" eb="226">
      <t>ヒヨウ</t>
    </rPh>
    <rPh sb="227" eb="230">
      <t>ヘイジュンカ</t>
    </rPh>
    <rPh sb="231" eb="232">
      <t>ハカ</t>
    </rPh>
    <rPh sb="234" eb="235">
      <t>ヒ</t>
    </rPh>
    <rPh sb="236" eb="237">
      <t>ツヅ</t>
    </rPh>
    <rPh sb="238" eb="241">
      <t>コウリツテキ</t>
    </rPh>
    <rPh sb="242" eb="244">
      <t>ケイエイ</t>
    </rPh>
    <rPh sb="245" eb="247">
      <t>スイシン</t>
    </rPh>
    <rPh sb="247" eb="248">
      <t>オヨ</t>
    </rPh>
    <rPh sb="249" eb="251">
      <t>ケイエイ</t>
    </rPh>
    <rPh sb="252" eb="255">
      <t>ケンゼンカ</t>
    </rPh>
    <rPh sb="256" eb="257">
      <t>タモ</t>
    </rPh>
    <phoneticPr fontId="4"/>
  </si>
  <si>
    <t>　企業団の施設は、「更新基本計画」に基づき機械設備等について、計画的に更新してきたところであるが、管路等の基幹構造物は、更新時期の到来が先であったため、その詳細を定めた事業計画に反映させていなかったこともあり、①有形固定資産減価償却率や②管路経年化率が高くなっている。
　また、③管路更新率についても、これまで更新時期を迎えた管路が発生していなかったため、更新は行っていない。</t>
    <rPh sb="1" eb="4">
      <t>キギョウダン</t>
    </rPh>
    <rPh sb="5" eb="7">
      <t>シセツ</t>
    </rPh>
    <rPh sb="10" eb="12">
      <t>コウシン</t>
    </rPh>
    <rPh sb="12" eb="14">
      <t>キホン</t>
    </rPh>
    <rPh sb="14" eb="16">
      <t>ケイカク</t>
    </rPh>
    <rPh sb="18" eb="19">
      <t>モト</t>
    </rPh>
    <rPh sb="21" eb="23">
      <t>キカイ</t>
    </rPh>
    <rPh sb="23" eb="25">
      <t>セツビ</t>
    </rPh>
    <rPh sb="25" eb="26">
      <t>トウ</t>
    </rPh>
    <rPh sb="31" eb="34">
      <t>ケイカクテキ</t>
    </rPh>
    <rPh sb="35" eb="37">
      <t>コウシン</t>
    </rPh>
    <rPh sb="49" eb="51">
      <t>カンロ</t>
    </rPh>
    <rPh sb="51" eb="52">
      <t>トウ</t>
    </rPh>
    <rPh sb="53" eb="55">
      <t>キカン</t>
    </rPh>
    <rPh sb="55" eb="58">
      <t>コウゾウブツ</t>
    </rPh>
    <rPh sb="60" eb="62">
      <t>コウシン</t>
    </rPh>
    <rPh sb="62" eb="64">
      <t>ジキ</t>
    </rPh>
    <rPh sb="65" eb="67">
      <t>トウライ</t>
    </rPh>
    <rPh sb="68" eb="69">
      <t>サキ</t>
    </rPh>
    <rPh sb="78" eb="80">
      <t>ショウサイ</t>
    </rPh>
    <rPh sb="81" eb="82">
      <t>サダ</t>
    </rPh>
    <rPh sb="84" eb="86">
      <t>ジギョウ</t>
    </rPh>
    <rPh sb="86" eb="88">
      <t>ケイカク</t>
    </rPh>
    <rPh sb="89" eb="91">
      <t>ハンエイ</t>
    </rPh>
    <rPh sb="106" eb="108">
      <t>ユウケイ</t>
    </rPh>
    <rPh sb="108" eb="112">
      <t>コテイシサン</t>
    </rPh>
    <rPh sb="112" eb="114">
      <t>ゲンカ</t>
    </rPh>
    <rPh sb="114" eb="117">
      <t>ショウキャクリツ</t>
    </rPh>
    <rPh sb="119" eb="121">
      <t>カンロ</t>
    </rPh>
    <rPh sb="121" eb="123">
      <t>ケイネン</t>
    </rPh>
    <rPh sb="123" eb="124">
      <t>カ</t>
    </rPh>
    <rPh sb="124" eb="125">
      <t>リツ</t>
    </rPh>
    <rPh sb="126" eb="127">
      <t>タカ</t>
    </rPh>
    <rPh sb="140" eb="142">
      <t>カンロ</t>
    </rPh>
    <rPh sb="142" eb="144">
      <t>コウシン</t>
    </rPh>
    <rPh sb="144" eb="145">
      <t>リツ</t>
    </rPh>
    <rPh sb="155" eb="157">
      <t>コウシン</t>
    </rPh>
    <rPh sb="157" eb="159">
      <t>ジキ</t>
    </rPh>
    <rPh sb="160" eb="161">
      <t>ムカ</t>
    </rPh>
    <rPh sb="163" eb="165">
      <t>カンロ</t>
    </rPh>
    <rPh sb="166" eb="168">
      <t>ハッセイ</t>
    </rPh>
    <rPh sb="178" eb="180">
      <t>コウシン</t>
    </rPh>
    <rPh sb="181" eb="1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</si>
</sst>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A4-45DA-A3C5-86A6764A7F4B}"/>
            </c:ext>
          </c:extLst>
        </c:ser>
        <c:dLbls>
          <c:showLegendKey val="0"/>
          <c:showVal val="0"/>
          <c:showCatName val="0"/>
          <c:showSerName val="0"/>
          <c:showPercent val="0"/>
          <c:showBubbleSize val="0"/>
        </c:dLbls>
        <c:gapWidth val="150"/>
        <c:axId val="146720080"/>
        <c:axId val="2133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xmlns:c16r2="http://schemas.microsoft.com/office/drawing/2015/06/chart">
            <c:ext xmlns:c16="http://schemas.microsoft.com/office/drawing/2014/chart" uri="{C3380CC4-5D6E-409C-BE32-E72D297353CC}">
              <c16:uniqueId val="{00000001-ABA4-45DA-A3C5-86A6764A7F4B}"/>
            </c:ext>
          </c:extLst>
        </c:ser>
        <c:dLbls>
          <c:showLegendKey val="0"/>
          <c:showVal val="0"/>
          <c:showCatName val="0"/>
          <c:showSerName val="0"/>
          <c:showPercent val="0"/>
          <c:showBubbleSize val="0"/>
        </c:dLbls>
        <c:marker val="1"/>
        <c:smooth val="0"/>
        <c:axId val="146720080"/>
        <c:axId val="213331312"/>
      </c:lineChart>
      <c:dateAx>
        <c:axId val="146720080"/>
        <c:scaling>
          <c:orientation val="minMax"/>
        </c:scaling>
        <c:delete val="1"/>
        <c:axPos val="b"/>
        <c:numFmt formatCode="ge" sourceLinked="1"/>
        <c:majorTickMark val="none"/>
        <c:minorTickMark val="none"/>
        <c:tickLblPos val="none"/>
        <c:crossAx val="213331312"/>
        <c:crosses val="autoZero"/>
        <c:auto val="1"/>
        <c:lblOffset val="100"/>
        <c:baseTimeUnit val="years"/>
      </c:dateAx>
      <c:valAx>
        <c:axId val="2133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71.56</c:v>
                </c:pt>
                <c:pt idx="1">
                  <c:v>73.260000000000005</c:v>
                </c:pt>
                <c:pt idx="2">
                  <c:v>72.260000000000005</c:v>
                </c:pt>
                <c:pt idx="3">
                  <c:v>73.59</c:v>
                </c:pt>
                <c:pt idx="4">
                  <c:v>74.540000000000006</c:v>
                </c:pt>
              </c:numCache>
            </c:numRef>
          </c:val>
          <c:extLst xmlns:c16r2="http://schemas.microsoft.com/office/drawing/2015/06/chart">
            <c:ext xmlns:c16="http://schemas.microsoft.com/office/drawing/2014/chart" uri="{C3380CC4-5D6E-409C-BE32-E72D297353CC}">
              <c16:uniqueId val="{00000000-BA17-49BA-8719-20FC08B9F683}"/>
            </c:ext>
          </c:extLst>
        </c:ser>
        <c:dLbls>
          <c:showLegendKey val="0"/>
          <c:showVal val="0"/>
          <c:showCatName val="0"/>
          <c:showSerName val="0"/>
          <c:showPercent val="0"/>
          <c:showBubbleSize val="0"/>
        </c:dLbls>
        <c:gapWidth val="150"/>
        <c:axId val="214175296"/>
        <c:axId val="21417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xmlns:c16r2="http://schemas.microsoft.com/office/drawing/2015/06/chart">
            <c:ext xmlns:c16="http://schemas.microsoft.com/office/drawing/2014/chart" uri="{C3380CC4-5D6E-409C-BE32-E72D297353CC}">
              <c16:uniqueId val="{00000001-BA17-49BA-8719-20FC08B9F683}"/>
            </c:ext>
          </c:extLst>
        </c:ser>
        <c:dLbls>
          <c:showLegendKey val="0"/>
          <c:showVal val="0"/>
          <c:showCatName val="0"/>
          <c:showSerName val="0"/>
          <c:showPercent val="0"/>
          <c:showBubbleSize val="0"/>
        </c:dLbls>
        <c:marker val="1"/>
        <c:smooth val="0"/>
        <c:axId val="214175296"/>
        <c:axId val="214175688"/>
      </c:lineChart>
      <c:dateAx>
        <c:axId val="214175296"/>
        <c:scaling>
          <c:orientation val="minMax"/>
        </c:scaling>
        <c:delete val="1"/>
        <c:axPos val="b"/>
        <c:numFmt formatCode="ge" sourceLinked="1"/>
        <c:majorTickMark val="none"/>
        <c:minorTickMark val="none"/>
        <c:tickLblPos val="none"/>
        <c:crossAx val="214175688"/>
        <c:crosses val="autoZero"/>
        <c:auto val="1"/>
        <c:lblOffset val="100"/>
        <c:baseTimeUnit val="years"/>
      </c:dateAx>
      <c:valAx>
        <c:axId val="21417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99.08</c:v>
                </c:pt>
                <c:pt idx="1">
                  <c:v>98.92</c:v>
                </c:pt>
                <c:pt idx="2">
                  <c:v>99.05</c:v>
                </c:pt>
                <c:pt idx="3">
                  <c:v>99.04</c:v>
                </c:pt>
                <c:pt idx="4">
                  <c:v>98.73</c:v>
                </c:pt>
              </c:numCache>
            </c:numRef>
          </c:val>
          <c:extLst xmlns:c16r2="http://schemas.microsoft.com/office/drawing/2015/06/chart">
            <c:ext xmlns:c16="http://schemas.microsoft.com/office/drawing/2014/chart" uri="{C3380CC4-5D6E-409C-BE32-E72D297353CC}">
              <c16:uniqueId val="{00000000-E1BD-4230-A651-F9BC7FFE2DDE}"/>
            </c:ext>
          </c:extLst>
        </c:ser>
        <c:dLbls>
          <c:showLegendKey val="0"/>
          <c:showVal val="0"/>
          <c:showCatName val="0"/>
          <c:showSerName val="0"/>
          <c:showPercent val="0"/>
          <c:showBubbleSize val="0"/>
        </c:dLbls>
        <c:gapWidth val="150"/>
        <c:axId val="214176864"/>
        <c:axId val="21417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xmlns:c16r2="http://schemas.microsoft.com/office/drawing/2015/06/chart">
            <c:ext xmlns:c16="http://schemas.microsoft.com/office/drawing/2014/chart" uri="{C3380CC4-5D6E-409C-BE32-E72D297353CC}">
              <c16:uniqueId val="{00000001-E1BD-4230-A651-F9BC7FFE2DDE}"/>
            </c:ext>
          </c:extLst>
        </c:ser>
        <c:dLbls>
          <c:showLegendKey val="0"/>
          <c:showVal val="0"/>
          <c:showCatName val="0"/>
          <c:showSerName val="0"/>
          <c:showPercent val="0"/>
          <c:showBubbleSize val="0"/>
        </c:dLbls>
        <c:marker val="1"/>
        <c:smooth val="0"/>
        <c:axId val="214176864"/>
        <c:axId val="214177256"/>
      </c:lineChart>
      <c:dateAx>
        <c:axId val="214176864"/>
        <c:scaling>
          <c:orientation val="minMax"/>
        </c:scaling>
        <c:delete val="1"/>
        <c:axPos val="b"/>
        <c:numFmt formatCode="ge" sourceLinked="1"/>
        <c:majorTickMark val="none"/>
        <c:minorTickMark val="none"/>
        <c:tickLblPos val="none"/>
        <c:crossAx val="214177256"/>
        <c:crosses val="autoZero"/>
        <c:auto val="1"/>
        <c:lblOffset val="100"/>
        <c:baseTimeUnit val="years"/>
      </c:dateAx>
      <c:valAx>
        <c:axId val="21417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130.12</c:v>
                </c:pt>
                <c:pt idx="1">
                  <c:v>126.92</c:v>
                </c:pt>
                <c:pt idx="2">
                  <c:v>132.71</c:v>
                </c:pt>
                <c:pt idx="3">
                  <c:v>136.97999999999999</c:v>
                </c:pt>
                <c:pt idx="4">
                  <c:v>125.47</c:v>
                </c:pt>
              </c:numCache>
            </c:numRef>
          </c:val>
          <c:extLst xmlns:c16r2="http://schemas.microsoft.com/office/drawing/2015/06/chart">
            <c:ext xmlns:c16="http://schemas.microsoft.com/office/drawing/2014/chart" uri="{C3380CC4-5D6E-409C-BE32-E72D297353CC}">
              <c16:uniqueId val="{00000000-4DCD-448A-B094-429F88D26CB8}"/>
            </c:ext>
          </c:extLst>
        </c:ser>
        <c:dLbls>
          <c:showLegendKey val="0"/>
          <c:showVal val="0"/>
          <c:showCatName val="0"/>
          <c:showSerName val="0"/>
          <c:showPercent val="0"/>
          <c:showBubbleSize val="0"/>
        </c:dLbls>
        <c:gapWidth val="150"/>
        <c:axId val="213690920"/>
        <c:axId val="2140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xmlns:c16r2="http://schemas.microsoft.com/office/drawing/2015/06/chart">
            <c:ext xmlns:c16="http://schemas.microsoft.com/office/drawing/2014/chart" uri="{C3380CC4-5D6E-409C-BE32-E72D297353CC}">
              <c16:uniqueId val="{00000001-4DCD-448A-B094-429F88D26CB8}"/>
            </c:ext>
          </c:extLst>
        </c:ser>
        <c:dLbls>
          <c:showLegendKey val="0"/>
          <c:showVal val="0"/>
          <c:showCatName val="0"/>
          <c:showSerName val="0"/>
          <c:showPercent val="0"/>
          <c:showBubbleSize val="0"/>
        </c:dLbls>
        <c:marker val="1"/>
        <c:smooth val="0"/>
        <c:axId val="213690920"/>
        <c:axId val="214015488"/>
      </c:lineChart>
      <c:dateAx>
        <c:axId val="213690920"/>
        <c:scaling>
          <c:orientation val="minMax"/>
        </c:scaling>
        <c:delete val="1"/>
        <c:axPos val="b"/>
        <c:numFmt formatCode="ge" sourceLinked="1"/>
        <c:majorTickMark val="none"/>
        <c:minorTickMark val="none"/>
        <c:tickLblPos val="none"/>
        <c:crossAx val="214015488"/>
        <c:crosses val="autoZero"/>
        <c:auto val="1"/>
        <c:lblOffset val="100"/>
        <c:baseTimeUnit val="years"/>
      </c:dateAx>
      <c:valAx>
        <c:axId val="21401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6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48.79</c:v>
                </c:pt>
                <c:pt idx="1">
                  <c:v>50.22</c:v>
                </c:pt>
                <c:pt idx="2">
                  <c:v>51.8</c:v>
                </c:pt>
                <c:pt idx="3">
                  <c:v>60.53</c:v>
                </c:pt>
                <c:pt idx="4">
                  <c:v>56.33</c:v>
                </c:pt>
              </c:numCache>
            </c:numRef>
          </c:val>
          <c:extLst xmlns:c16r2="http://schemas.microsoft.com/office/drawing/2015/06/chart">
            <c:ext xmlns:c16="http://schemas.microsoft.com/office/drawing/2014/chart" uri="{C3380CC4-5D6E-409C-BE32-E72D297353CC}">
              <c16:uniqueId val="{00000000-58A6-47F8-85C0-8620D8D7D291}"/>
            </c:ext>
          </c:extLst>
        </c:ser>
        <c:dLbls>
          <c:showLegendKey val="0"/>
          <c:showVal val="0"/>
          <c:showCatName val="0"/>
          <c:showSerName val="0"/>
          <c:showPercent val="0"/>
          <c:showBubbleSize val="0"/>
        </c:dLbls>
        <c:gapWidth val="150"/>
        <c:axId val="212573560"/>
        <c:axId val="2125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xmlns:c16r2="http://schemas.microsoft.com/office/drawing/2015/06/chart">
            <c:ext xmlns:c16="http://schemas.microsoft.com/office/drawing/2014/chart" uri="{C3380CC4-5D6E-409C-BE32-E72D297353CC}">
              <c16:uniqueId val="{00000001-58A6-47F8-85C0-8620D8D7D291}"/>
            </c:ext>
          </c:extLst>
        </c:ser>
        <c:dLbls>
          <c:showLegendKey val="0"/>
          <c:showVal val="0"/>
          <c:showCatName val="0"/>
          <c:showSerName val="0"/>
          <c:showPercent val="0"/>
          <c:showBubbleSize val="0"/>
        </c:dLbls>
        <c:marker val="1"/>
        <c:smooth val="0"/>
        <c:axId val="212573560"/>
        <c:axId val="212573952"/>
      </c:lineChart>
      <c:dateAx>
        <c:axId val="212573560"/>
        <c:scaling>
          <c:orientation val="minMax"/>
        </c:scaling>
        <c:delete val="1"/>
        <c:axPos val="b"/>
        <c:numFmt formatCode="ge" sourceLinked="1"/>
        <c:majorTickMark val="none"/>
        <c:minorTickMark val="none"/>
        <c:tickLblPos val="none"/>
        <c:crossAx val="212573952"/>
        <c:crosses val="autoZero"/>
        <c:auto val="1"/>
        <c:lblOffset val="100"/>
        <c:baseTimeUnit val="years"/>
      </c:dateAx>
      <c:valAx>
        <c:axId val="2125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7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5.16</c:v>
                </c:pt>
                <c:pt idx="4" formatCode="#,##0.00;&quot;△&quot;#,##0.00;&quot;-&quot;">
                  <c:v>18.39</c:v>
                </c:pt>
              </c:numCache>
            </c:numRef>
          </c:val>
          <c:extLst xmlns:c16r2="http://schemas.microsoft.com/office/drawing/2015/06/chart">
            <c:ext xmlns:c16="http://schemas.microsoft.com/office/drawing/2014/chart" uri="{C3380CC4-5D6E-409C-BE32-E72D297353CC}">
              <c16:uniqueId val="{00000000-70B7-4FC0-8B91-7F1BEF92D8D5}"/>
            </c:ext>
          </c:extLst>
        </c:ser>
        <c:dLbls>
          <c:showLegendKey val="0"/>
          <c:showVal val="0"/>
          <c:showCatName val="0"/>
          <c:showSerName val="0"/>
          <c:showPercent val="0"/>
          <c:showBubbleSize val="0"/>
        </c:dLbls>
        <c:gapWidth val="150"/>
        <c:axId val="213775904"/>
        <c:axId val="21377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xmlns:c16r2="http://schemas.microsoft.com/office/drawing/2015/06/chart">
            <c:ext xmlns:c16="http://schemas.microsoft.com/office/drawing/2014/chart" uri="{C3380CC4-5D6E-409C-BE32-E72D297353CC}">
              <c16:uniqueId val="{00000001-70B7-4FC0-8B91-7F1BEF92D8D5}"/>
            </c:ext>
          </c:extLst>
        </c:ser>
        <c:dLbls>
          <c:showLegendKey val="0"/>
          <c:showVal val="0"/>
          <c:showCatName val="0"/>
          <c:showSerName val="0"/>
          <c:showPercent val="0"/>
          <c:showBubbleSize val="0"/>
        </c:dLbls>
        <c:marker val="1"/>
        <c:smooth val="0"/>
        <c:axId val="213775904"/>
        <c:axId val="213776296"/>
      </c:lineChart>
      <c:dateAx>
        <c:axId val="213775904"/>
        <c:scaling>
          <c:orientation val="minMax"/>
        </c:scaling>
        <c:delete val="1"/>
        <c:axPos val="b"/>
        <c:numFmt formatCode="ge" sourceLinked="1"/>
        <c:majorTickMark val="none"/>
        <c:minorTickMark val="none"/>
        <c:tickLblPos val="none"/>
        <c:crossAx val="213776296"/>
        <c:crosses val="autoZero"/>
        <c:auto val="1"/>
        <c:lblOffset val="100"/>
        <c:baseTimeUnit val="years"/>
      </c:dateAx>
      <c:valAx>
        <c:axId val="2137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67-4E4E-8F31-963727FF34B3}"/>
            </c:ext>
          </c:extLst>
        </c:ser>
        <c:dLbls>
          <c:showLegendKey val="0"/>
          <c:showVal val="0"/>
          <c:showCatName val="0"/>
          <c:showSerName val="0"/>
          <c:showPercent val="0"/>
          <c:showBubbleSize val="0"/>
        </c:dLbls>
        <c:gapWidth val="150"/>
        <c:axId val="213777472"/>
        <c:axId val="21377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xmlns:c16r2="http://schemas.microsoft.com/office/drawing/2015/06/chart">
            <c:ext xmlns:c16="http://schemas.microsoft.com/office/drawing/2014/chart" uri="{C3380CC4-5D6E-409C-BE32-E72D297353CC}">
              <c16:uniqueId val="{00000001-AC67-4E4E-8F31-963727FF34B3}"/>
            </c:ext>
          </c:extLst>
        </c:ser>
        <c:dLbls>
          <c:showLegendKey val="0"/>
          <c:showVal val="0"/>
          <c:showCatName val="0"/>
          <c:showSerName val="0"/>
          <c:showPercent val="0"/>
          <c:showBubbleSize val="0"/>
        </c:dLbls>
        <c:marker val="1"/>
        <c:smooth val="0"/>
        <c:axId val="213777472"/>
        <c:axId val="213777864"/>
      </c:lineChart>
      <c:dateAx>
        <c:axId val="213777472"/>
        <c:scaling>
          <c:orientation val="minMax"/>
        </c:scaling>
        <c:delete val="1"/>
        <c:axPos val="b"/>
        <c:numFmt formatCode="ge" sourceLinked="1"/>
        <c:majorTickMark val="none"/>
        <c:minorTickMark val="none"/>
        <c:tickLblPos val="none"/>
        <c:crossAx val="213777864"/>
        <c:crosses val="autoZero"/>
        <c:auto val="1"/>
        <c:lblOffset val="100"/>
        <c:baseTimeUnit val="years"/>
      </c:dateAx>
      <c:valAx>
        <c:axId val="213777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425.09</c:v>
                </c:pt>
                <c:pt idx="1">
                  <c:v>448.22</c:v>
                </c:pt>
                <c:pt idx="2">
                  <c:v>224.91</c:v>
                </c:pt>
                <c:pt idx="3">
                  <c:v>212.5</c:v>
                </c:pt>
                <c:pt idx="4">
                  <c:v>358.02</c:v>
                </c:pt>
              </c:numCache>
            </c:numRef>
          </c:val>
          <c:extLst xmlns:c16r2="http://schemas.microsoft.com/office/drawing/2015/06/chart">
            <c:ext xmlns:c16="http://schemas.microsoft.com/office/drawing/2014/chart" uri="{C3380CC4-5D6E-409C-BE32-E72D297353CC}">
              <c16:uniqueId val="{00000000-F330-4BB2-AEB1-79F291B1561E}"/>
            </c:ext>
          </c:extLst>
        </c:ser>
        <c:dLbls>
          <c:showLegendKey val="0"/>
          <c:showVal val="0"/>
          <c:showCatName val="0"/>
          <c:showSerName val="0"/>
          <c:showPercent val="0"/>
          <c:showBubbleSize val="0"/>
        </c:dLbls>
        <c:gapWidth val="150"/>
        <c:axId val="213779040"/>
        <c:axId val="21377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xmlns:c16r2="http://schemas.microsoft.com/office/drawing/2015/06/chart">
            <c:ext xmlns:c16="http://schemas.microsoft.com/office/drawing/2014/chart" uri="{C3380CC4-5D6E-409C-BE32-E72D297353CC}">
              <c16:uniqueId val="{00000001-F330-4BB2-AEB1-79F291B1561E}"/>
            </c:ext>
          </c:extLst>
        </c:ser>
        <c:dLbls>
          <c:showLegendKey val="0"/>
          <c:showVal val="0"/>
          <c:showCatName val="0"/>
          <c:showSerName val="0"/>
          <c:showPercent val="0"/>
          <c:showBubbleSize val="0"/>
        </c:dLbls>
        <c:marker val="1"/>
        <c:smooth val="0"/>
        <c:axId val="213779040"/>
        <c:axId val="213779432"/>
      </c:lineChart>
      <c:dateAx>
        <c:axId val="213779040"/>
        <c:scaling>
          <c:orientation val="minMax"/>
        </c:scaling>
        <c:delete val="1"/>
        <c:axPos val="b"/>
        <c:numFmt formatCode="ge" sourceLinked="1"/>
        <c:majorTickMark val="none"/>
        <c:minorTickMark val="none"/>
        <c:tickLblPos val="none"/>
        <c:crossAx val="213779432"/>
        <c:crosses val="autoZero"/>
        <c:auto val="1"/>
        <c:lblOffset val="100"/>
        <c:baseTimeUnit val="years"/>
      </c:dateAx>
      <c:valAx>
        <c:axId val="21377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369.3</c:v>
                </c:pt>
                <c:pt idx="1">
                  <c:v>360.1</c:v>
                </c:pt>
                <c:pt idx="2">
                  <c:v>372.58</c:v>
                </c:pt>
                <c:pt idx="3">
                  <c:v>360.5</c:v>
                </c:pt>
                <c:pt idx="4">
                  <c:v>334.85</c:v>
                </c:pt>
              </c:numCache>
            </c:numRef>
          </c:val>
          <c:extLst xmlns:c16r2="http://schemas.microsoft.com/office/drawing/2015/06/chart">
            <c:ext xmlns:c16="http://schemas.microsoft.com/office/drawing/2014/chart" uri="{C3380CC4-5D6E-409C-BE32-E72D297353CC}">
              <c16:uniqueId val="{00000000-E024-4D81-8308-4BF9C33018A0}"/>
            </c:ext>
          </c:extLst>
        </c:ser>
        <c:dLbls>
          <c:showLegendKey val="0"/>
          <c:showVal val="0"/>
          <c:showCatName val="0"/>
          <c:showSerName val="0"/>
          <c:showPercent val="0"/>
          <c:showBubbleSize val="0"/>
        </c:dLbls>
        <c:gapWidth val="150"/>
        <c:axId val="213904712"/>
        <c:axId val="21390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xmlns:c16r2="http://schemas.microsoft.com/office/drawing/2015/06/chart">
            <c:ext xmlns:c16="http://schemas.microsoft.com/office/drawing/2014/chart" uri="{C3380CC4-5D6E-409C-BE32-E72D297353CC}">
              <c16:uniqueId val="{00000001-E024-4D81-8308-4BF9C33018A0}"/>
            </c:ext>
          </c:extLst>
        </c:ser>
        <c:dLbls>
          <c:showLegendKey val="0"/>
          <c:showVal val="0"/>
          <c:showCatName val="0"/>
          <c:showSerName val="0"/>
          <c:showPercent val="0"/>
          <c:showBubbleSize val="0"/>
        </c:dLbls>
        <c:marker val="1"/>
        <c:smooth val="0"/>
        <c:axId val="213904712"/>
        <c:axId val="213905104"/>
      </c:lineChart>
      <c:dateAx>
        <c:axId val="213904712"/>
        <c:scaling>
          <c:orientation val="minMax"/>
        </c:scaling>
        <c:delete val="1"/>
        <c:axPos val="b"/>
        <c:numFmt formatCode="ge" sourceLinked="1"/>
        <c:majorTickMark val="none"/>
        <c:minorTickMark val="none"/>
        <c:tickLblPos val="none"/>
        <c:crossAx val="213905104"/>
        <c:crosses val="autoZero"/>
        <c:auto val="1"/>
        <c:lblOffset val="100"/>
        <c:baseTimeUnit val="years"/>
      </c:dateAx>
      <c:valAx>
        <c:axId val="21390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90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129.03</c:v>
                </c:pt>
                <c:pt idx="1">
                  <c:v>124.12</c:v>
                </c:pt>
                <c:pt idx="2">
                  <c:v>131.75</c:v>
                </c:pt>
                <c:pt idx="3">
                  <c:v>133.72</c:v>
                </c:pt>
                <c:pt idx="4">
                  <c:v>126.42</c:v>
                </c:pt>
              </c:numCache>
            </c:numRef>
          </c:val>
          <c:extLst xmlns:c16r2="http://schemas.microsoft.com/office/drawing/2015/06/chart">
            <c:ext xmlns:c16="http://schemas.microsoft.com/office/drawing/2014/chart" uri="{C3380CC4-5D6E-409C-BE32-E72D297353CC}">
              <c16:uniqueId val="{00000000-771A-43A5-B2B7-AD319A78AE25}"/>
            </c:ext>
          </c:extLst>
        </c:ser>
        <c:dLbls>
          <c:showLegendKey val="0"/>
          <c:showVal val="0"/>
          <c:showCatName val="0"/>
          <c:showSerName val="0"/>
          <c:showPercent val="0"/>
          <c:showBubbleSize val="0"/>
        </c:dLbls>
        <c:gapWidth val="150"/>
        <c:axId val="213906280"/>
        <c:axId val="21390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xmlns:c16r2="http://schemas.microsoft.com/office/drawing/2015/06/chart">
            <c:ext xmlns:c16="http://schemas.microsoft.com/office/drawing/2014/chart" uri="{C3380CC4-5D6E-409C-BE32-E72D297353CC}">
              <c16:uniqueId val="{00000001-771A-43A5-B2B7-AD319A78AE25}"/>
            </c:ext>
          </c:extLst>
        </c:ser>
        <c:dLbls>
          <c:showLegendKey val="0"/>
          <c:showVal val="0"/>
          <c:showCatName val="0"/>
          <c:showSerName val="0"/>
          <c:showPercent val="0"/>
          <c:showBubbleSize val="0"/>
        </c:dLbls>
        <c:marker val="1"/>
        <c:smooth val="0"/>
        <c:axId val="213906280"/>
        <c:axId val="213906672"/>
      </c:lineChart>
      <c:dateAx>
        <c:axId val="213906280"/>
        <c:scaling>
          <c:orientation val="minMax"/>
        </c:scaling>
        <c:delete val="1"/>
        <c:axPos val="b"/>
        <c:numFmt formatCode="ge" sourceLinked="1"/>
        <c:majorTickMark val="none"/>
        <c:minorTickMark val="none"/>
        <c:tickLblPos val="none"/>
        <c:crossAx val="213906672"/>
        <c:crosses val="autoZero"/>
        <c:auto val="1"/>
        <c:lblOffset val="100"/>
        <c:baseTimeUnit val="years"/>
      </c:dateAx>
      <c:valAx>
        <c:axId val="2139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61.07</c:v>
                </c:pt>
                <c:pt idx="1">
                  <c:v>62.21</c:v>
                </c:pt>
                <c:pt idx="2">
                  <c:v>59.31</c:v>
                </c:pt>
                <c:pt idx="3">
                  <c:v>57.53</c:v>
                </c:pt>
                <c:pt idx="4">
                  <c:v>60.34</c:v>
                </c:pt>
              </c:numCache>
            </c:numRef>
          </c:val>
          <c:extLst xmlns:c16r2="http://schemas.microsoft.com/office/drawing/2015/06/chart">
            <c:ext xmlns:c16="http://schemas.microsoft.com/office/drawing/2014/chart" uri="{C3380CC4-5D6E-409C-BE32-E72D297353CC}">
              <c16:uniqueId val="{00000000-6560-4336-9B09-9DD97D1916A6}"/>
            </c:ext>
          </c:extLst>
        </c:ser>
        <c:dLbls>
          <c:showLegendKey val="0"/>
          <c:showVal val="0"/>
          <c:showCatName val="0"/>
          <c:showSerName val="0"/>
          <c:showPercent val="0"/>
          <c:showBubbleSize val="0"/>
        </c:dLbls>
        <c:gapWidth val="150"/>
        <c:axId val="214173728"/>
        <c:axId val="21417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xmlns:c16r2="http://schemas.microsoft.com/office/drawing/2015/06/chart">
            <c:ext xmlns:c16="http://schemas.microsoft.com/office/drawing/2014/chart" uri="{C3380CC4-5D6E-409C-BE32-E72D297353CC}">
              <c16:uniqueId val="{00000001-6560-4336-9B09-9DD97D1916A6}"/>
            </c:ext>
          </c:extLst>
        </c:ser>
        <c:dLbls>
          <c:showLegendKey val="0"/>
          <c:showVal val="0"/>
          <c:showCatName val="0"/>
          <c:showSerName val="0"/>
          <c:showPercent val="0"/>
          <c:showBubbleSize val="0"/>
        </c:dLbls>
        <c:marker val="1"/>
        <c:smooth val="0"/>
        <c:axId val="214173728"/>
        <c:axId val="214174120"/>
      </c:lineChart>
      <c:dateAx>
        <c:axId val="214173728"/>
        <c:scaling>
          <c:orientation val="minMax"/>
        </c:scaling>
        <c:delete val="1"/>
        <c:axPos val="b"/>
        <c:numFmt formatCode="ge" sourceLinked="1"/>
        <c:majorTickMark val="none"/>
        <c:minorTickMark val="none"/>
        <c:tickLblPos val="none"/>
        <c:crossAx val="214174120"/>
        <c:crosses val="autoZero"/>
        <c:auto val="1"/>
        <c:lblOffset val="100"/>
        <c:baseTimeUnit val="years"/>
      </c:dateAx>
      <c:valAx>
        <c:axId val="21417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O5" sqref="O5"/>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北千葉広域水道企業団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v>
      </c>
      <c r="K10" s="57"/>
      <c r="L10" s="57"/>
      <c r="M10" s="57"/>
      <c r="N10" s="57"/>
      <c r="O10" s="57"/>
      <c r="P10" s="57"/>
      <c r="Q10" s="57"/>
      <c r="R10" s="57">
        <f>データ!O6</f>
        <v>90.93</v>
      </c>
      <c r="S10" s="57"/>
      <c r="T10" s="57"/>
      <c r="U10" s="57"/>
      <c r="V10" s="57"/>
      <c r="W10" s="57"/>
      <c r="X10" s="57"/>
      <c r="Y10" s="57"/>
      <c r="Z10" s="65">
        <f>データ!P6</f>
        <v>0</v>
      </c>
      <c r="AA10" s="65"/>
      <c r="AB10" s="65"/>
      <c r="AC10" s="65"/>
      <c r="AD10" s="65"/>
      <c r="AE10" s="65"/>
      <c r="AF10" s="65"/>
      <c r="AG10" s="65"/>
      <c r="AH10" s="2"/>
      <c r="AI10" s="65">
        <f>データ!T6</f>
        <v>4220073</v>
      </c>
      <c r="AJ10" s="65"/>
      <c r="AK10" s="65"/>
      <c r="AL10" s="65"/>
      <c r="AM10" s="65"/>
      <c r="AN10" s="65"/>
      <c r="AO10" s="65"/>
      <c r="AP10" s="65"/>
      <c r="AQ10" s="57">
        <f>データ!U6</f>
        <v>919.73</v>
      </c>
      <c r="AR10" s="57"/>
      <c r="AS10" s="57"/>
      <c r="AT10" s="57"/>
      <c r="AU10" s="57"/>
      <c r="AV10" s="57"/>
      <c r="AW10" s="57"/>
      <c r="AX10" s="57"/>
      <c r="AY10" s="57">
        <f>データ!V6</f>
        <v>4588.38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128759</v>
      </c>
      <c r="D6" s="31">
        <f t="shared" si="3"/>
        <v>46</v>
      </c>
      <c r="E6" s="31">
        <f t="shared" si="3"/>
        <v>1</v>
      </c>
      <c r="F6" s="31">
        <f t="shared" si="3"/>
        <v>0</v>
      </c>
      <c r="G6" s="31">
        <f t="shared" si="3"/>
        <v>2</v>
      </c>
      <c r="H6" s="31" t="str">
        <f t="shared" si="3"/>
        <v>千葉県　北千葉広域水道企業団</v>
      </c>
      <c r="I6" s="31" t="str">
        <f t="shared" si="3"/>
        <v>法適用</v>
      </c>
      <c r="J6" s="31" t="str">
        <f t="shared" si="3"/>
        <v>水道事業</v>
      </c>
      <c r="K6" s="31" t="str">
        <f t="shared" si="3"/>
        <v>用水供給事業</v>
      </c>
      <c r="L6" s="31" t="str">
        <f t="shared" si="3"/>
        <v>B</v>
      </c>
      <c r="M6" s="32" t="str">
        <f t="shared" si="3"/>
        <v>-</v>
      </c>
      <c r="N6" s="32">
        <f t="shared" si="3"/>
        <v>70</v>
      </c>
      <c r="O6" s="32">
        <f t="shared" si="3"/>
        <v>90.93</v>
      </c>
      <c r="P6" s="32">
        <f t="shared" si="3"/>
        <v>0</v>
      </c>
      <c r="Q6" s="32" t="str">
        <f t="shared" si="3"/>
        <v>-</v>
      </c>
      <c r="R6" s="32" t="str">
        <f t="shared" si="3"/>
        <v>-</v>
      </c>
      <c r="S6" s="32" t="str">
        <f t="shared" si="3"/>
        <v>-</v>
      </c>
      <c r="T6" s="32">
        <f t="shared" si="3"/>
        <v>4220073</v>
      </c>
      <c r="U6" s="32">
        <f t="shared" si="3"/>
        <v>919.73</v>
      </c>
      <c r="V6" s="32">
        <f t="shared" si="3"/>
        <v>4588.38</v>
      </c>
      <c r="W6" s="33">
        <f>IF(W7="",NA(),W7)</f>
        <v>130.12</v>
      </c>
      <c r="X6" s="33">
        <f t="shared" ref="X6:AF6" si="4">IF(X7="",NA(),X7)</f>
        <v>126.92</v>
      </c>
      <c r="Y6" s="33">
        <f t="shared" si="4"/>
        <v>132.71</v>
      </c>
      <c r="Z6" s="33">
        <f t="shared" si="4"/>
        <v>136.97999999999999</v>
      </c>
      <c r="AA6" s="33">
        <f t="shared" si="4"/>
        <v>125.47</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425.09</v>
      </c>
      <c r="AT6" s="33">
        <f t="shared" ref="AT6:BB6" si="6">IF(AT7="",NA(),AT7)</f>
        <v>448.22</v>
      </c>
      <c r="AU6" s="33">
        <f t="shared" si="6"/>
        <v>224.91</v>
      </c>
      <c r="AV6" s="33">
        <f t="shared" si="6"/>
        <v>212.5</v>
      </c>
      <c r="AW6" s="33">
        <f t="shared" si="6"/>
        <v>358.02</v>
      </c>
      <c r="AX6" s="33">
        <f t="shared" si="6"/>
        <v>720.62</v>
      </c>
      <c r="AY6" s="33">
        <f t="shared" si="6"/>
        <v>654.97</v>
      </c>
      <c r="AZ6" s="33">
        <f t="shared" si="6"/>
        <v>634.53</v>
      </c>
      <c r="BA6" s="33">
        <f t="shared" si="6"/>
        <v>200.22</v>
      </c>
      <c r="BB6" s="33">
        <f t="shared" si="6"/>
        <v>212.95</v>
      </c>
      <c r="BC6" s="32" t="str">
        <f>IF(BC7="","",IF(BC7="-","【-】","【"&amp;SUBSTITUTE(TEXT(BC7,"#,##0.00"),"-","△")&amp;"】"))</f>
        <v>【212.95】</v>
      </c>
      <c r="BD6" s="33">
        <f>IF(BD7="",NA(),BD7)</f>
        <v>369.3</v>
      </c>
      <c r="BE6" s="33">
        <f t="shared" ref="BE6:BM6" si="7">IF(BE7="",NA(),BE7)</f>
        <v>360.1</v>
      </c>
      <c r="BF6" s="33">
        <f t="shared" si="7"/>
        <v>372.58</v>
      </c>
      <c r="BG6" s="33">
        <f t="shared" si="7"/>
        <v>360.5</v>
      </c>
      <c r="BH6" s="33">
        <f t="shared" si="7"/>
        <v>334.85</v>
      </c>
      <c r="BI6" s="33">
        <f t="shared" si="7"/>
        <v>415.99</v>
      </c>
      <c r="BJ6" s="33">
        <f t="shared" si="7"/>
        <v>383.75</v>
      </c>
      <c r="BK6" s="33">
        <f t="shared" si="7"/>
        <v>368.94</v>
      </c>
      <c r="BL6" s="33">
        <f t="shared" si="7"/>
        <v>351.06</v>
      </c>
      <c r="BM6" s="33">
        <f t="shared" si="7"/>
        <v>333.48</v>
      </c>
      <c r="BN6" s="32" t="str">
        <f>IF(BN7="","",IF(BN7="-","【-】","【"&amp;SUBSTITUTE(TEXT(BN7,"#,##0.00"),"-","△")&amp;"】"))</f>
        <v>【333.48】</v>
      </c>
      <c r="BO6" s="33">
        <f>IF(BO7="",NA(),BO7)</f>
        <v>129.03</v>
      </c>
      <c r="BP6" s="33">
        <f t="shared" ref="BP6:BX6" si="8">IF(BP7="",NA(),BP7)</f>
        <v>124.12</v>
      </c>
      <c r="BQ6" s="33">
        <f t="shared" si="8"/>
        <v>131.75</v>
      </c>
      <c r="BR6" s="33">
        <f t="shared" si="8"/>
        <v>133.72</v>
      </c>
      <c r="BS6" s="33">
        <f t="shared" si="8"/>
        <v>126.42</v>
      </c>
      <c r="BT6" s="33">
        <f t="shared" si="8"/>
        <v>108.61</v>
      </c>
      <c r="BU6" s="33">
        <f t="shared" si="8"/>
        <v>110.39</v>
      </c>
      <c r="BV6" s="33">
        <f t="shared" si="8"/>
        <v>111.12</v>
      </c>
      <c r="BW6" s="33">
        <f t="shared" si="8"/>
        <v>112.92</v>
      </c>
      <c r="BX6" s="33">
        <f t="shared" si="8"/>
        <v>112.81</v>
      </c>
      <c r="BY6" s="32" t="str">
        <f>IF(BY7="","",IF(BY7="-","【-】","【"&amp;SUBSTITUTE(TEXT(BY7,"#,##0.00"),"-","△")&amp;"】"))</f>
        <v>【112.81】</v>
      </c>
      <c r="BZ6" s="33">
        <f>IF(BZ7="",NA(),BZ7)</f>
        <v>61.07</v>
      </c>
      <c r="CA6" s="33">
        <f t="shared" ref="CA6:CI6" si="9">IF(CA7="",NA(),CA7)</f>
        <v>62.21</v>
      </c>
      <c r="CB6" s="33">
        <f t="shared" si="9"/>
        <v>59.31</v>
      </c>
      <c r="CC6" s="33">
        <f t="shared" si="9"/>
        <v>57.53</v>
      </c>
      <c r="CD6" s="33">
        <f t="shared" si="9"/>
        <v>60.34</v>
      </c>
      <c r="CE6" s="33">
        <f t="shared" si="9"/>
        <v>78.760000000000005</v>
      </c>
      <c r="CF6" s="33">
        <f t="shared" si="9"/>
        <v>76.81</v>
      </c>
      <c r="CG6" s="33">
        <f t="shared" si="9"/>
        <v>75.75</v>
      </c>
      <c r="CH6" s="33">
        <f t="shared" si="9"/>
        <v>75.3</v>
      </c>
      <c r="CI6" s="33">
        <f t="shared" si="9"/>
        <v>75.3</v>
      </c>
      <c r="CJ6" s="32" t="str">
        <f>IF(CJ7="","",IF(CJ7="-","【-】","【"&amp;SUBSTITUTE(TEXT(CJ7,"#,##0.00"),"-","△")&amp;"】"))</f>
        <v>【75.30】</v>
      </c>
      <c r="CK6" s="33">
        <f>IF(CK7="",NA(),CK7)</f>
        <v>71.56</v>
      </c>
      <c r="CL6" s="33">
        <f t="shared" ref="CL6:CT6" si="10">IF(CL7="",NA(),CL7)</f>
        <v>73.260000000000005</v>
      </c>
      <c r="CM6" s="33">
        <f t="shared" si="10"/>
        <v>72.260000000000005</v>
      </c>
      <c r="CN6" s="33">
        <f t="shared" si="10"/>
        <v>73.59</v>
      </c>
      <c r="CO6" s="33">
        <f t="shared" si="10"/>
        <v>74.540000000000006</v>
      </c>
      <c r="CP6" s="33">
        <f t="shared" si="10"/>
        <v>63.73</v>
      </c>
      <c r="CQ6" s="33">
        <f t="shared" si="10"/>
        <v>64.55</v>
      </c>
      <c r="CR6" s="33">
        <f t="shared" si="10"/>
        <v>64.12</v>
      </c>
      <c r="CS6" s="33">
        <f t="shared" si="10"/>
        <v>62.69</v>
      </c>
      <c r="CT6" s="33">
        <f t="shared" si="10"/>
        <v>61.82</v>
      </c>
      <c r="CU6" s="32" t="str">
        <f>IF(CU7="","",IF(CU7="-","【-】","【"&amp;SUBSTITUTE(TEXT(CU7,"#,##0.00"),"-","△")&amp;"】"))</f>
        <v>【61.82】</v>
      </c>
      <c r="CV6" s="33">
        <f>IF(CV7="",NA(),CV7)</f>
        <v>99.08</v>
      </c>
      <c r="CW6" s="33">
        <f t="shared" ref="CW6:DE6" si="11">IF(CW7="",NA(),CW7)</f>
        <v>98.92</v>
      </c>
      <c r="CX6" s="33">
        <f t="shared" si="11"/>
        <v>99.05</v>
      </c>
      <c r="CY6" s="33">
        <f t="shared" si="11"/>
        <v>99.04</v>
      </c>
      <c r="CZ6" s="33">
        <f t="shared" si="11"/>
        <v>98.73</v>
      </c>
      <c r="DA6" s="33">
        <f t="shared" si="11"/>
        <v>99.96</v>
      </c>
      <c r="DB6" s="33">
        <f t="shared" si="11"/>
        <v>99.93</v>
      </c>
      <c r="DC6" s="33">
        <f t="shared" si="11"/>
        <v>100.12</v>
      </c>
      <c r="DD6" s="33">
        <f t="shared" si="11"/>
        <v>100.12</v>
      </c>
      <c r="DE6" s="33">
        <f t="shared" si="11"/>
        <v>100.03</v>
      </c>
      <c r="DF6" s="32" t="str">
        <f>IF(DF7="","",IF(DF7="-","【-】","【"&amp;SUBSTITUTE(TEXT(DF7,"#,##0.00"),"-","△")&amp;"】"))</f>
        <v>【100.03】</v>
      </c>
      <c r="DG6" s="33">
        <f>IF(DG7="",NA(),DG7)</f>
        <v>48.79</v>
      </c>
      <c r="DH6" s="33">
        <f t="shared" ref="DH6:DP6" si="12">IF(DH7="",NA(),DH7)</f>
        <v>50.22</v>
      </c>
      <c r="DI6" s="33">
        <f t="shared" si="12"/>
        <v>51.8</v>
      </c>
      <c r="DJ6" s="33">
        <f t="shared" si="12"/>
        <v>60.53</v>
      </c>
      <c r="DK6" s="33">
        <f t="shared" si="12"/>
        <v>56.33</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3">
        <f t="shared" si="13"/>
        <v>5.16</v>
      </c>
      <c r="DV6" s="33">
        <f t="shared" si="13"/>
        <v>18.39</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128759</v>
      </c>
      <c r="D7" s="35">
        <v>46</v>
      </c>
      <c r="E7" s="35">
        <v>1</v>
      </c>
      <c r="F7" s="35">
        <v>0</v>
      </c>
      <c r="G7" s="35">
        <v>2</v>
      </c>
      <c r="H7" s="35" t="s">
        <v>93</v>
      </c>
      <c r="I7" s="35" t="s">
        <v>94</v>
      </c>
      <c r="J7" s="35" t="s">
        <v>95</v>
      </c>
      <c r="K7" s="35" t="s">
        <v>96</v>
      </c>
      <c r="L7" s="35" t="s">
        <v>97</v>
      </c>
      <c r="M7" s="36" t="s">
        <v>98</v>
      </c>
      <c r="N7" s="36">
        <v>70</v>
      </c>
      <c r="O7" s="36">
        <v>90.93</v>
      </c>
      <c r="P7" s="36">
        <v>0</v>
      </c>
      <c r="Q7" s="36" t="s">
        <v>98</v>
      </c>
      <c r="R7" s="36" t="s">
        <v>98</v>
      </c>
      <c r="S7" s="36" t="s">
        <v>98</v>
      </c>
      <c r="T7" s="36">
        <v>4220073</v>
      </c>
      <c r="U7" s="36">
        <v>919.73</v>
      </c>
      <c r="V7" s="36">
        <v>4588.38</v>
      </c>
      <c r="W7" s="36">
        <v>130.12</v>
      </c>
      <c r="X7" s="36">
        <v>126.92</v>
      </c>
      <c r="Y7" s="36">
        <v>132.71</v>
      </c>
      <c r="Z7" s="36">
        <v>136.97999999999999</v>
      </c>
      <c r="AA7" s="36">
        <v>125.47</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425.09</v>
      </c>
      <c r="AT7" s="36">
        <v>448.22</v>
      </c>
      <c r="AU7" s="36">
        <v>224.91</v>
      </c>
      <c r="AV7" s="36">
        <v>212.5</v>
      </c>
      <c r="AW7" s="36">
        <v>358.02</v>
      </c>
      <c r="AX7" s="36">
        <v>720.62</v>
      </c>
      <c r="AY7" s="36">
        <v>654.97</v>
      </c>
      <c r="AZ7" s="36">
        <v>634.53</v>
      </c>
      <c r="BA7" s="36">
        <v>200.22</v>
      </c>
      <c r="BB7" s="36">
        <v>212.95</v>
      </c>
      <c r="BC7" s="36">
        <v>212.95</v>
      </c>
      <c r="BD7" s="36">
        <v>369.3</v>
      </c>
      <c r="BE7" s="36">
        <v>360.1</v>
      </c>
      <c r="BF7" s="36">
        <v>372.58</v>
      </c>
      <c r="BG7" s="36">
        <v>360.5</v>
      </c>
      <c r="BH7" s="36">
        <v>334.85</v>
      </c>
      <c r="BI7" s="36">
        <v>415.99</v>
      </c>
      <c r="BJ7" s="36">
        <v>383.75</v>
      </c>
      <c r="BK7" s="36">
        <v>368.94</v>
      </c>
      <c r="BL7" s="36">
        <v>351.06</v>
      </c>
      <c r="BM7" s="36">
        <v>333.48</v>
      </c>
      <c r="BN7" s="36">
        <v>333.48</v>
      </c>
      <c r="BO7" s="36">
        <v>129.03</v>
      </c>
      <c r="BP7" s="36">
        <v>124.12</v>
      </c>
      <c r="BQ7" s="36">
        <v>131.75</v>
      </c>
      <c r="BR7" s="36">
        <v>133.72</v>
      </c>
      <c r="BS7" s="36">
        <v>126.42</v>
      </c>
      <c r="BT7" s="36">
        <v>108.61</v>
      </c>
      <c r="BU7" s="36">
        <v>110.39</v>
      </c>
      <c r="BV7" s="36">
        <v>111.12</v>
      </c>
      <c r="BW7" s="36">
        <v>112.92</v>
      </c>
      <c r="BX7" s="36">
        <v>112.81</v>
      </c>
      <c r="BY7" s="36">
        <v>112.81</v>
      </c>
      <c r="BZ7" s="36">
        <v>61.07</v>
      </c>
      <c r="CA7" s="36">
        <v>62.21</v>
      </c>
      <c r="CB7" s="36">
        <v>59.31</v>
      </c>
      <c r="CC7" s="36">
        <v>57.53</v>
      </c>
      <c r="CD7" s="36">
        <v>60.34</v>
      </c>
      <c r="CE7" s="36">
        <v>78.760000000000005</v>
      </c>
      <c r="CF7" s="36">
        <v>76.81</v>
      </c>
      <c r="CG7" s="36">
        <v>75.75</v>
      </c>
      <c r="CH7" s="36">
        <v>75.3</v>
      </c>
      <c r="CI7" s="36">
        <v>75.3</v>
      </c>
      <c r="CJ7" s="36">
        <v>75.3</v>
      </c>
      <c r="CK7" s="36">
        <v>71.56</v>
      </c>
      <c r="CL7" s="36">
        <v>73.260000000000005</v>
      </c>
      <c r="CM7" s="36">
        <v>72.260000000000005</v>
      </c>
      <c r="CN7" s="36">
        <v>73.59</v>
      </c>
      <c r="CO7" s="36">
        <v>74.540000000000006</v>
      </c>
      <c r="CP7" s="36">
        <v>63.73</v>
      </c>
      <c r="CQ7" s="36">
        <v>64.55</v>
      </c>
      <c r="CR7" s="36">
        <v>64.12</v>
      </c>
      <c r="CS7" s="36">
        <v>62.69</v>
      </c>
      <c r="CT7" s="36">
        <v>61.82</v>
      </c>
      <c r="CU7" s="36">
        <v>61.82</v>
      </c>
      <c r="CV7" s="36">
        <v>99.08</v>
      </c>
      <c r="CW7" s="36">
        <v>98.92</v>
      </c>
      <c r="CX7" s="36">
        <v>99.05</v>
      </c>
      <c r="CY7" s="36">
        <v>99.04</v>
      </c>
      <c r="CZ7" s="36">
        <v>98.73</v>
      </c>
      <c r="DA7" s="36">
        <v>99.96</v>
      </c>
      <c r="DB7" s="36">
        <v>99.93</v>
      </c>
      <c r="DC7" s="36">
        <v>100.12</v>
      </c>
      <c r="DD7" s="36">
        <v>100.12</v>
      </c>
      <c r="DE7" s="36">
        <v>100.03</v>
      </c>
      <c r="DF7" s="36">
        <v>100.03</v>
      </c>
      <c r="DG7" s="36">
        <v>48.79</v>
      </c>
      <c r="DH7" s="36">
        <v>50.22</v>
      </c>
      <c r="DI7" s="36">
        <v>51.8</v>
      </c>
      <c r="DJ7" s="36">
        <v>60.53</v>
      </c>
      <c r="DK7" s="36">
        <v>56.33</v>
      </c>
      <c r="DL7" s="36">
        <v>37.549999999999997</v>
      </c>
      <c r="DM7" s="36">
        <v>38.86</v>
      </c>
      <c r="DN7" s="36">
        <v>39.81</v>
      </c>
      <c r="DO7" s="36">
        <v>51.44</v>
      </c>
      <c r="DP7" s="36">
        <v>52.4</v>
      </c>
      <c r="DQ7" s="36">
        <v>52.4</v>
      </c>
      <c r="DR7" s="36">
        <v>0</v>
      </c>
      <c r="DS7" s="36">
        <v>0</v>
      </c>
      <c r="DT7" s="36">
        <v>0</v>
      </c>
      <c r="DU7" s="36">
        <v>5.16</v>
      </c>
      <c r="DV7" s="36">
        <v>18.39</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2017-02-16T10:01:19Z</cp:lastPrinted>
  <dcterms:created xsi:type="dcterms:W3CDTF">2017-02-01T08:39:00Z</dcterms:created>
  <dcterms:modified xsi:type="dcterms:W3CDTF">2017-02-27T05:18:08Z</dcterms:modified>
</cp:coreProperties>
</file>