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2千葉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Z10" i="4" s="1"/>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<sst xmlns="http://schemas.openxmlformats.org/spreadsheetml/2006/main" count="220" uniqueCount="107">
  <si>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</si>
  <si>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</si>
  <si>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</si>
  <si>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</si>
  <si>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</si>
  <si>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</si>
  <si>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</si>
  <si>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</si>
  <si>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</si>
  <si>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</si>
  <si>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</si>
  <si>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</si>
  <si>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</si>
  <si>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</si>
  <si>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</si>
  <si>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</si>
  <si>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</si>
  <si>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</si>
  <si>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</si>
  <si>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</si>
  <si>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</si>
  <si>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</si>
  <si>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</si>
  <si>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</si>
  <si>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</si>
  <si>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</si>
  <si>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</si>
  <si>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</si>
  <si>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</si>
  <si>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</si>
  <si>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</si>
  <si>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</si>
  <si>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</si>
  <si>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</si>
  <si>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</si>
  <si>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</si>
  <si>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</si>
  <si>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</si>
  <si>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</si>
  <si>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</si>
  <si>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</si>
  <si>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</si>
  <si>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</si>
  <si>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</si>
  <si>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</si>
  <si>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</si>
  <si>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</si>
  <si>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</si>
  <si>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</si>
  <si>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</si>
  <si>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</si>
  <si>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</si>
  <si>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</si>
  <si>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</si>
  <si>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</si>
  <si>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</si>
  <si>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</si>
  <si>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</si>
  <si>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</si>
  <si>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</si>
  <si>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</si>
  <si>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</si>
  <si>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</si>
  <si>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</si>
  <si>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</si>
  <si>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</si>
  <si>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</si>
  <si>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</si>
  <si>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</si>
  <si>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</si>
  <si>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</si>
  <si>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</si>
  <si>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</si>
  <si>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</si>
  <si>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</si>
  <si>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</si>
  <si>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</si>
  <si>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</si>
  <si>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</si>
  <si>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</si>
  <si>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</si>
  <si>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</si>
  <si>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</si>
  <si>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</si>
  <si>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</si>
  <si>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</si>
  <si>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</si>
  <si>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</si>
  <si>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</si>
  <si>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</si>
  <si>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</si>
  <si>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</si>
  <si>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</si>
  <si>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</si>
  <si>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</si>
  <si>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</si>
  <si>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</si>
  <si>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</si>
  <si>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</si>
  <si>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</si>
  <si>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</si>
  <si>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</si>
  <si>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</si>
  <si>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</si>
  <si>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(1)経営の健全性について
　経常収支比率及び料金回収率は、平成２３年度の基本料金引き下げや電気料金上昇に伴う動力費の増加などにより下降傾向でしたが、平成２６年度以降は、修繕周期の見直しや低利債借換えによる支払利息の減少などにより、回復傾向となっています。いずれの値も１００％を超えており、また、類似団体の平均値を上回って推移していることから、経営は安定しているといえます。
　流動比率は、公営企業会計制度改正の影響で平成２６年度は下降しましたが、２００％以上を維持しており、十分な支払い能力があるといえます。
　また、企業債残高対給水収益比率は、企業債償還が進み下降傾向で推移しています。
　これらの指標から、経営の健全性は十分に保たれているといえます。
(2)経営の効率性について
　施設利用率は近年、構成団体への給水量が微増していることから上昇傾向となっており、類似団体の平均値より高い値で推移しています。
　また、有収率はやや低下傾向なものの、９９％以上の高水準で推移しています。
  これらの指標から、効率的に水道用水を供給できているといえます。
</t>
    <rPh sb="81" eb="83">
      <t>イコウ</t>
    </rPh>
    <rPh sb="87" eb="89">
      <t>シュウキ</t>
    </rPh>
    <rPh sb="90" eb="92">
      <t>ミナオ</t>
    </rPh>
    <rPh sb="94" eb="96">
      <t>テイリ</t>
    </rPh>
    <rPh sb="118" eb="120">
      <t>ケイコウ</t>
    </rPh>
    <rPh sb="420" eb="422">
      <t>ケイコウ</t>
    </rPh>
    <phoneticPr fontId="4"/>
  </si>
  <si>
    <t>　有形固定資産減価償却率は、類似団体の平均値をやや上回り、老朽化施設が増加傾向にあります。なお、耐用年数に達した管路が無いため管路経年化率及び管路更新率は０％ですが、管路経年化率は１０年後に５０％を超える見込みです。
　老朽化による事故や故障を防ぐためには、点検や修繕など適切な維持管理により施設や設備の延命化を図りながら、計画的な更新を実施していく必要があります。</t>
    <phoneticPr fontId="4"/>
  </si>
  <si>
    <t>　経常収支比率や施設利用率などの指標から、経営基盤は安定し、経営の効率性は比較的高いといえます。
　しかし、その一方で老朽化施設の増加や耐震化の推進などの課題があり、これらに取組んでいかなければなりません。
　今後とも、現在の経営状況を維持しつつ中長期的な視点での施設整備を進めていきます。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</si>
</sst>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66-4243-97E8-32D7D7D9B361}"/>
            </c:ext>
          </c:extLst>
        </c:ser>
        <c:dLbls>
          <c:showLegendKey val="0"/>
          <c:showVal val="0"/>
          <c:showCatName val="0"/>
          <c:showSerName val="0"/>
          <c:showPercent val="0"/>
          <c:showBubbleSize val="0"/>
        </c:dLbls>
        <c:gapWidth val="150"/>
        <c:axId val="217859008"/>
        <c:axId val="217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xmlns:c16r2="http://schemas.microsoft.com/office/drawing/2015/06/chart">
            <c:ext xmlns:c16="http://schemas.microsoft.com/office/drawing/2014/chart" uri="{C3380CC4-5D6E-409C-BE32-E72D297353CC}">
              <c16:uniqueId val="{00000001-6466-4243-97E8-32D7D7D9B361}"/>
            </c:ext>
          </c:extLst>
        </c:ser>
        <c:dLbls>
          <c:showLegendKey val="0"/>
          <c:showVal val="0"/>
          <c:showCatName val="0"/>
          <c:showSerName val="0"/>
          <c:showPercent val="0"/>
          <c:showBubbleSize val="0"/>
        </c:dLbls>
        <c:marker val="1"/>
        <c:smooth val="0"/>
        <c:axId val="217859008"/>
        <c:axId val="217864512"/>
      </c:lineChart>
      <c:dateAx>
        <c:axId val="217859008"/>
        <c:scaling>
          <c:orientation val="minMax"/>
        </c:scaling>
        <c:delete val="1"/>
        <c:axPos val="b"/>
        <c:numFmt formatCode="ge" sourceLinked="1"/>
        <c:majorTickMark val="none"/>
        <c:minorTickMark val="none"/>
        <c:tickLblPos val="none"/>
        <c:crossAx val="217864512"/>
        <c:crosses val="autoZero"/>
        <c:auto val="1"/>
        <c:lblOffset val="100"/>
        <c:baseTimeUnit val="years"/>
      </c:dateAx>
      <c:valAx>
        <c:axId val="217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65.05</c:v>
                </c:pt>
                <c:pt idx="1">
                  <c:v>68.77</c:v>
                </c:pt>
                <c:pt idx="2">
                  <c:v>66.599999999999994</c:v>
                </c:pt>
                <c:pt idx="3">
                  <c:v>68.19</c:v>
                </c:pt>
                <c:pt idx="4">
                  <c:v>69.52</c:v>
                </c:pt>
              </c:numCache>
            </c:numRef>
          </c:val>
          <c:extLst xmlns:c16r2="http://schemas.microsoft.com/office/drawing/2015/06/chart">
            <c:ext xmlns:c16="http://schemas.microsoft.com/office/drawing/2014/chart" uri="{C3380CC4-5D6E-409C-BE32-E72D297353CC}">
              <c16:uniqueId val="{00000000-9C2F-43F8-9215-2C4557288971}"/>
            </c:ext>
          </c:extLst>
        </c:ser>
        <c:dLbls>
          <c:showLegendKey val="0"/>
          <c:showVal val="0"/>
          <c:showCatName val="0"/>
          <c:showSerName val="0"/>
          <c:showPercent val="0"/>
          <c:showBubbleSize val="0"/>
        </c:dLbls>
        <c:gapWidth val="150"/>
        <c:axId val="218308624"/>
        <c:axId val="21830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xmlns:c16r2="http://schemas.microsoft.com/office/drawing/2015/06/chart">
            <c:ext xmlns:c16="http://schemas.microsoft.com/office/drawing/2014/chart" uri="{C3380CC4-5D6E-409C-BE32-E72D297353CC}">
              <c16:uniqueId val="{00000001-9C2F-43F8-9215-2C4557288971}"/>
            </c:ext>
          </c:extLst>
        </c:ser>
        <c:dLbls>
          <c:showLegendKey val="0"/>
          <c:showVal val="0"/>
          <c:showCatName val="0"/>
          <c:showSerName val="0"/>
          <c:showPercent val="0"/>
          <c:showBubbleSize val="0"/>
        </c:dLbls>
        <c:marker val="1"/>
        <c:smooth val="0"/>
        <c:axId val="218308624"/>
        <c:axId val="218309016"/>
      </c:lineChart>
      <c:dateAx>
        <c:axId val="218308624"/>
        <c:scaling>
          <c:orientation val="minMax"/>
        </c:scaling>
        <c:delete val="1"/>
        <c:axPos val="b"/>
        <c:numFmt formatCode="ge" sourceLinked="1"/>
        <c:majorTickMark val="none"/>
        <c:minorTickMark val="none"/>
        <c:tickLblPos val="none"/>
        <c:crossAx val="218309016"/>
        <c:crosses val="autoZero"/>
        <c:auto val="1"/>
        <c:lblOffset val="100"/>
        <c:baseTimeUnit val="years"/>
      </c:dateAx>
      <c:valAx>
        <c:axId val="21830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99.52</c:v>
                </c:pt>
                <c:pt idx="1">
                  <c:v>99.43</c:v>
                </c:pt>
                <c:pt idx="2">
                  <c:v>99.61</c:v>
                </c:pt>
                <c:pt idx="3">
                  <c:v>99.34</c:v>
                </c:pt>
                <c:pt idx="4">
                  <c:v>99.31</c:v>
                </c:pt>
              </c:numCache>
            </c:numRef>
          </c:val>
          <c:extLst xmlns:c16r2="http://schemas.microsoft.com/office/drawing/2015/06/chart">
            <c:ext xmlns:c16="http://schemas.microsoft.com/office/drawing/2014/chart" uri="{C3380CC4-5D6E-409C-BE32-E72D297353CC}">
              <c16:uniqueId val="{00000000-DCC7-46F7-8E19-00FBEDE7F34F}"/>
            </c:ext>
          </c:extLst>
        </c:ser>
        <c:dLbls>
          <c:showLegendKey val="0"/>
          <c:showVal val="0"/>
          <c:showCatName val="0"/>
          <c:showSerName val="0"/>
          <c:showPercent val="0"/>
          <c:showBubbleSize val="0"/>
        </c:dLbls>
        <c:gapWidth val="150"/>
        <c:axId val="218310192"/>
        <c:axId val="21831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xmlns:c16r2="http://schemas.microsoft.com/office/drawing/2015/06/chart">
            <c:ext xmlns:c16="http://schemas.microsoft.com/office/drawing/2014/chart" uri="{C3380CC4-5D6E-409C-BE32-E72D297353CC}">
              <c16:uniqueId val="{00000001-DCC7-46F7-8E19-00FBEDE7F34F}"/>
            </c:ext>
          </c:extLst>
        </c:ser>
        <c:dLbls>
          <c:showLegendKey val="0"/>
          <c:showVal val="0"/>
          <c:showCatName val="0"/>
          <c:showSerName val="0"/>
          <c:showPercent val="0"/>
          <c:showBubbleSize val="0"/>
        </c:dLbls>
        <c:marker val="1"/>
        <c:smooth val="0"/>
        <c:axId val="218310192"/>
        <c:axId val="218310584"/>
      </c:lineChart>
      <c:dateAx>
        <c:axId val="218310192"/>
        <c:scaling>
          <c:orientation val="minMax"/>
        </c:scaling>
        <c:delete val="1"/>
        <c:axPos val="b"/>
        <c:numFmt formatCode="ge" sourceLinked="1"/>
        <c:majorTickMark val="none"/>
        <c:minorTickMark val="none"/>
        <c:tickLblPos val="none"/>
        <c:crossAx val="218310584"/>
        <c:crosses val="autoZero"/>
        <c:auto val="1"/>
        <c:lblOffset val="100"/>
        <c:baseTimeUnit val="years"/>
      </c:dateAx>
      <c:valAx>
        <c:axId val="21831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1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122.6</c:v>
                </c:pt>
                <c:pt idx="1">
                  <c:v>118.51</c:v>
                </c:pt>
                <c:pt idx="2">
                  <c:v>114.53</c:v>
                </c:pt>
                <c:pt idx="3">
                  <c:v>118.03</c:v>
                </c:pt>
                <c:pt idx="4">
                  <c:v>120.93</c:v>
                </c:pt>
              </c:numCache>
            </c:numRef>
          </c:val>
          <c:extLst xmlns:c16r2="http://schemas.microsoft.com/office/drawing/2015/06/chart">
            <c:ext xmlns:c16="http://schemas.microsoft.com/office/drawing/2014/chart" uri="{C3380CC4-5D6E-409C-BE32-E72D297353CC}">
              <c16:uniqueId val="{00000000-E641-4149-B8A5-FFF80C891D21}"/>
            </c:ext>
          </c:extLst>
        </c:ser>
        <c:dLbls>
          <c:showLegendKey val="0"/>
          <c:showVal val="0"/>
          <c:showCatName val="0"/>
          <c:showSerName val="0"/>
          <c:showPercent val="0"/>
          <c:showBubbleSize val="0"/>
        </c:dLbls>
        <c:gapWidth val="150"/>
        <c:axId val="217913568"/>
        <c:axId val="2179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xmlns:c16r2="http://schemas.microsoft.com/office/drawing/2015/06/chart">
            <c:ext xmlns:c16="http://schemas.microsoft.com/office/drawing/2014/chart" uri="{C3380CC4-5D6E-409C-BE32-E72D297353CC}">
              <c16:uniqueId val="{00000001-E641-4149-B8A5-FFF80C891D21}"/>
            </c:ext>
          </c:extLst>
        </c:ser>
        <c:dLbls>
          <c:showLegendKey val="0"/>
          <c:showVal val="0"/>
          <c:showCatName val="0"/>
          <c:showSerName val="0"/>
          <c:showPercent val="0"/>
          <c:showBubbleSize val="0"/>
        </c:dLbls>
        <c:marker val="1"/>
        <c:smooth val="0"/>
        <c:axId val="217913568"/>
        <c:axId val="217916000"/>
      </c:lineChart>
      <c:dateAx>
        <c:axId val="217913568"/>
        <c:scaling>
          <c:orientation val="minMax"/>
        </c:scaling>
        <c:delete val="1"/>
        <c:axPos val="b"/>
        <c:numFmt formatCode="ge" sourceLinked="1"/>
        <c:majorTickMark val="none"/>
        <c:minorTickMark val="none"/>
        <c:tickLblPos val="none"/>
        <c:crossAx val="217916000"/>
        <c:crosses val="autoZero"/>
        <c:auto val="1"/>
        <c:lblOffset val="100"/>
        <c:baseTimeUnit val="years"/>
      </c:dateAx>
      <c:valAx>
        <c:axId val="21791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9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42.03</c:v>
                </c:pt>
                <c:pt idx="1">
                  <c:v>43.48</c:v>
                </c:pt>
                <c:pt idx="2">
                  <c:v>44.67</c:v>
                </c:pt>
                <c:pt idx="3">
                  <c:v>56.17</c:v>
                </c:pt>
                <c:pt idx="4">
                  <c:v>56.1</c:v>
                </c:pt>
              </c:numCache>
            </c:numRef>
          </c:val>
          <c:extLst xmlns:c16r2="http://schemas.microsoft.com/office/drawing/2015/06/chart">
            <c:ext xmlns:c16="http://schemas.microsoft.com/office/drawing/2014/chart" uri="{C3380CC4-5D6E-409C-BE32-E72D297353CC}">
              <c16:uniqueId val="{00000000-F5D2-42E8-818E-51C5AA5DC61B}"/>
            </c:ext>
          </c:extLst>
        </c:ser>
        <c:dLbls>
          <c:showLegendKey val="0"/>
          <c:showVal val="0"/>
          <c:showCatName val="0"/>
          <c:showSerName val="0"/>
          <c:showPercent val="0"/>
          <c:showBubbleSize val="0"/>
        </c:dLbls>
        <c:gapWidth val="150"/>
        <c:axId val="217961784"/>
        <c:axId val="21797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xmlns:c16r2="http://schemas.microsoft.com/office/drawing/2015/06/chart">
            <c:ext xmlns:c16="http://schemas.microsoft.com/office/drawing/2014/chart" uri="{C3380CC4-5D6E-409C-BE32-E72D297353CC}">
              <c16:uniqueId val="{00000001-F5D2-42E8-818E-51C5AA5DC61B}"/>
            </c:ext>
          </c:extLst>
        </c:ser>
        <c:dLbls>
          <c:showLegendKey val="0"/>
          <c:showVal val="0"/>
          <c:showCatName val="0"/>
          <c:showSerName val="0"/>
          <c:showPercent val="0"/>
          <c:showBubbleSize val="0"/>
        </c:dLbls>
        <c:marker val="1"/>
        <c:smooth val="0"/>
        <c:axId val="217961784"/>
        <c:axId val="217971568"/>
      </c:lineChart>
      <c:dateAx>
        <c:axId val="217961784"/>
        <c:scaling>
          <c:orientation val="minMax"/>
        </c:scaling>
        <c:delete val="1"/>
        <c:axPos val="b"/>
        <c:numFmt formatCode="ge" sourceLinked="1"/>
        <c:majorTickMark val="none"/>
        <c:minorTickMark val="none"/>
        <c:tickLblPos val="none"/>
        <c:crossAx val="217971568"/>
        <c:crosses val="autoZero"/>
        <c:auto val="1"/>
        <c:lblOffset val="100"/>
        <c:baseTimeUnit val="years"/>
      </c:dateAx>
      <c:valAx>
        <c:axId val="2179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08-44B3-A98C-213CF1B568FC}"/>
            </c:ext>
          </c:extLst>
        </c:ser>
        <c:dLbls>
          <c:showLegendKey val="0"/>
          <c:showVal val="0"/>
          <c:showCatName val="0"/>
          <c:showSerName val="0"/>
          <c:showPercent val="0"/>
          <c:showBubbleSize val="0"/>
        </c:dLbls>
        <c:gapWidth val="150"/>
        <c:axId val="218030152"/>
        <c:axId val="21803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xmlns:c16r2="http://schemas.microsoft.com/office/drawing/2015/06/chart">
            <c:ext xmlns:c16="http://schemas.microsoft.com/office/drawing/2014/chart" uri="{C3380CC4-5D6E-409C-BE32-E72D297353CC}">
              <c16:uniqueId val="{00000001-9008-44B3-A98C-213CF1B568FC}"/>
            </c:ext>
          </c:extLst>
        </c:ser>
        <c:dLbls>
          <c:showLegendKey val="0"/>
          <c:showVal val="0"/>
          <c:showCatName val="0"/>
          <c:showSerName val="0"/>
          <c:showPercent val="0"/>
          <c:showBubbleSize val="0"/>
        </c:dLbls>
        <c:marker val="1"/>
        <c:smooth val="0"/>
        <c:axId val="218030152"/>
        <c:axId val="218032584"/>
      </c:lineChart>
      <c:dateAx>
        <c:axId val="218030152"/>
        <c:scaling>
          <c:orientation val="minMax"/>
        </c:scaling>
        <c:delete val="1"/>
        <c:axPos val="b"/>
        <c:numFmt formatCode="ge" sourceLinked="1"/>
        <c:majorTickMark val="none"/>
        <c:minorTickMark val="none"/>
        <c:tickLblPos val="none"/>
        <c:crossAx val="218032584"/>
        <c:crosses val="autoZero"/>
        <c:auto val="1"/>
        <c:lblOffset val="100"/>
        <c:baseTimeUnit val="years"/>
      </c:dateAx>
      <c:valAx>
        <c:axId val="21803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3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3D-4BC8-AEF2-5D7AA1411CF8}"/>
            </c:ext>
          </c:extLst>
        </c:ser>
        <c:dLbls>
          <c:showLegendKey val="0"/>
          <c:showVal val="0"/>
          <c:showCatName val="0"/>
          <c:showSerName val="0"/>
          <c:showPercent val="0"/>
          <c:showBubbleSize val="0"/>
        </c:dLbls>
        <c:gapWidth val="150"/>
        <c:axId val="216723120"/>
        <c:axId val="21672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xmlns:c16r2="http://schemas.microsoft.com/office/drawing/2015/06/chart">
            <c:ext xmlns:c16="http://schemas.microsoft.com/office/drawing/2014/chart" uri="{C3380CC4-5D6E-409C-BE32-E72D297353CC}">
              <c16:uniqueId val="{00000001-C43D-4BC8-AEF2-5D7AA1411CF8}"/>
            </c:ext>
          </c:extLst>
        </c:ser>
        <c:dLbls>
          <c:showLegendKey val="0"/>
          <c:showVal val="0"/>
          <c:showCatName val="0"/>
          <c:showSerName val="0"/>
          <c:showPercent val="0"/>
          <c:showBubbleSize val="0"/>
        </c:dLbls>
        <c:marker val="1"/>
        <c:smooth val="0"/>
        <c:axId val="216723120"/>
        <c:axId val="216723512"/>
      </c:lineChart>
      <c:dateAx>
        <c:axId val="216723120"/>
        <c:scaling>
          <c:orientation val="minMax"/>
        </c:scaling>
        <c:delete val="1"/>
        <c:axPos val="b"/>
        <c:numFmt formatCode="ge" sourceLinked="1"/>
        <c:majorTickMark val="none"/>
        <c:minorTickMark val="none"/>
        <c:tickLblPos val="none"/>
        <c:crossAx val="216723512"/>
        <c:crosses val="autoZero"/>
        <c:auto val="1"/>
        <c:lblOffset val="100"/>
        <c:baseTimeUnit val="years"/>
      </c:dateAx>
      <c:valAx>
        <c:axId val="216723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7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1813.88</c:v>
                </c:pt>
                <c:pt idx="1">
                  <c:v>975.46</c:v>
                </c:pt>
                <c:pt idx="2">
                  <c:v>941.37</c:v>
                </c:pt>
                <c:pt idx="3">
                  <c:v>207.67</c:v>
                </c:pt>
                <c:pt idx="4">
                  <c:v>306.02999999999997</c:v>
                </c:pt>
              </c:numCache>
            </c:numRef>
          </c:val>
          <c:extLst xmlns:c16r2="http://schemas.microsoft.com/office/drawing/2015/06/chart">
            <c:ext xmlns:c16="http://schemas.microsoft.com/office/drawing/2014/chart" uri="{C3380CC4-5D6E-409C-BE32-E72D297353CC}">
              <c16:uniqueId val="{00000000-57A5-427A-964F-BBB0AD8910C9}"/>
            </c:ext>
          </c:extLst>
        </c:ser>
        <c:dLbls>
          <c:showLegendKey val="0"/>
          <c:showVal val="0"/>
          <c:showCatName val="0"/>
          <c:showSerName val="0"/>
          <c:showPercent val="0"/>
          <c:showBubbleSize val="0"/>
        </c:dLbls>
        <c:gapWidth val="150"/>
        <c:axId val="218098056"/>
        <c:axId val="21809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xmlns:c16r2="http://schemas.microsoft.com/office/drawing/2015/06/chart">
            <c:ext xmlns:c16="http://schemas.microsoft.com/office/drawing/2014/chart" uri="{C3380CC4-5D6E-409C-BE32-E72D297353CC}">
              <c16:uniqueId val="{00000001-57A5-427A-964F-BBB0AD8910C9}"/>
            </c:ext>
          </c:extLst>
        </c:ser>
        <c:dLbls>
          <c:showLegendKey val="0"/>
          <c:showVal val="0"/>
          <c:showCatName val="0"/>
          <c:showSerName val="0"/>
          <c:showPercent val="0"/>
          <c:showBubbleSize val="0"/>
        </c:dLbls>
        <c:marker val="1"/>
        <c:smooth val="0"/>
        <c:axId val="218098056"/>
        <c:axId val="218098448"/>
      </c:lineChart>
      <c:dateAx>
        <c:axId val="218098056"/>
        <c:scaling>
          <c:orientation val="minMax"/>
        </c:scaling>
        <c:delete val="1"/>
        <c:axPos val="b"/>
        <c:numFmt formatCode="ge" sourceLinked="1"/>
        <c:majorTickMark val="none"/>
        <c:minorTickMark val="none"/>
        <c:tickLblPos val="none"/>
        <c:crossAx val="218098448"/>
        <c:crosses val="autoZero"/>
        <c:auto val="1"/>
        <c:lblOffset val="100"/>
        <c:baseTimeUnit val="years"/>
      </c:dateAx>
      <c:valAx>
        <c:axId val="21809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0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256.60000000000002</c:v>
                </c:pt>
                <c:pt idx="1">
                  <c:v>224.55</c:v>
                </c:pt>
                <c:pt idx="2">
                  <c:v>206.92</c:v>
                </c:pt>
                <c:pt idx="3">
                  <c:v>190.77</c:v>
                </c:pt>
                <c:pt idx="4">
                  <c:v>175.1</c:v>
                </c:pt>
              </c:numCache>
            </c:numRef>
          </c:val>
          <c:extLst xmlns:c16r2="http://schemas.microsoft.com/office/drawing/2015/06/chart">
            <c:ext xmlns:c16="http://schemas.microsoft.com/office/drawing/2014/chart" uri="{C3380CC4-5D6E-409C-BE32-E72D297353CC}">
              <c16:uniqueId val="{00000000-2EC1-4280-83D3-32D6BFE967F6}"/>
            </c:ext>
          </c:extLst>
        </c:ser>
        <c:dLbls>
          <c:showLegendKey val="0"/>
          <c:showVal val="0"/>
          <c:showCatName val="0"/>
          <c:showSerName val="0"/>
          <c:showPercent val="0"/>
          <c:showBubbleSize val="0"/>
        </c:dLbls>
        <c:gapWidth val="150"/>
        <c:axId val="218097664"/>
        <c:axId val="21809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xmlns:c16r2="http://schemas.microsoft.com/office/drawing/2015/06/chart">
            <c:ext xmlns:c16="http://schemas.microsoft.com/office/drawing/2014/chart" uri="{C3380CC4-5D6E-409C-BE32-E72D297353CC}">
              <c16:uniqueId val="{00000001-2EC1-4280-83D3-32D6BFE967F6}"/>
            </c:ext>
          </c:extLst>
        </c:ser>
        <c:dLbls>
          <c:showLegendKey val="0"/>
          <c:showVal val="0"/>
          <c:showCatName val="0"/>
          <c:showSerName val="0"/>
          <c:showPercent val="0"/>
          <c:showBubbleSize val="0"/>
        </c:dLbls>
        <c:marker val="1"/>
        <c:smooth val="0"/>
        <c:axId val="218097664"/>
        <c:axId val="218099624"/>
      </c:lineChart>
      <c:dateAx>
        <c:axId val="218097664"/>
        <c:scaling>
          <c:orientation val="minMax"/>
        </c:scaling>
        <c:delete val="1"/>
        <c:axPos val="b"/>
        <c:numFmt formatCode="ge" sourceLinked="1"/>
        <c:majorTickMark val="none"/>
        <c:minorTickMark val="none"/>
        <c:tickLblPos val="none"/>
        <c:crossAx val="218099624"/>
        <c:crosses val="autoZero"/>
        <c:auto val="1"/>
        <c:lblOffset val="100"/>
        <c:baseTimeUnit val="years"/>
      </c:dateAx>
      <c:valAx>
        <c:axId val="21809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0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121.37</c:v>
                </c:pt>
                <c:pt idx="1">
                  <c:v>116.98</c:v>
                </c:pt>
                <c:pt idx="2">
                  <c:v>113.56</c:v>
                </c:pt>
                <c:pt idx="3">
                  <c:v>117.95</c:v>
                </c:pt>
                <c:pt idx="4">
                  <c:v>121.57</c:v>
                </c:pt>
              </c:numCache>
            </c:numRef>
          </c:val>
          <c:extLst xmlns:c16r2="http://schemas.microsoft.com/office/drawing/2015/06/chart">
            <c:ext xmlns:c16="http://schemas.microsoft.com/office/drawing/2014/chart" uri="{C3380CC4-5D6E-409C-BE32-E72D297353CC}">
              <c16:uniqueId val="{00000000-DDF1-482E-B81F-3A453921151B}"/>
            </c:ext>
          </c:extLst>
        </c:ser>
        <c:dLbls>
          <c:showLegendKey val="0"/>
          <c:showVal val="0"/>
          <c:showCatName val="0"/>
          <c:showSerName val="0"/>
          <c:showPercent val="0"/>
          <c:showBubbleSize val="0"/>
        </c:dLbls>
        <c:gapWidth val="150"/>
        <c:axId val="218100800"/>
        <c:axId val="21672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xmlns:c16r2="http://schemas.microsoft.com/office/drawing/2015/06/chart">
            <c:ext xmlns:c16="http://schemas.microsoft.com/office/drawing/2014/chart" uri="{C3380CC4-5D6E-409C-BE32-E72D297353CC}">
              <c16:uniqueId val="{00000001-DDF1-482E-B81F-3A453921151B}"/>
            </c:ext>
          </c:extLst>
        </c:ser>
        <c:dLbls>
          <c:showLegendKey val="0"/>
          <c:showVal val="0"/>
          <c:showCatName val="0"/>
          <c:showSerName val="0"/>
          <c:showPercent val="0"/>
          <c:showBubbleSize val="0"/>
        </c:dLbls>
        <c:marker val="1"/>
        <c:smooth val="0"/>
        <c:axId val="218100800"/>
        <c:axId val="216722728"/>
      </c:lineChart>
      <c:dateAx>
        <c:axId val="218100800"/>
        <c:scaling>
          <c:orientation val="minMax"/>
        </c:scaling>
        <c:delete val="1"/>
        <c:axPos val="b"/>
        <c:numFmt formatCode="ge" sourceLinked="1"/>
        <c:majorTickMark val="none"/>
        <c:minorTickMark val="none"/>
        <c:tickLblPos val="none"/>
        <c:crossAx val="216722728"/>
        <c:crosses val="autoZero"/>
        <c:auto val="1"/>
        <c:lblOffset val="100"/>
        <c:baseTimeUnit val="years"/>
      </c:dateAx>
      <c:valAx>
        <c:axId val="21672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105.25</c:v>
                </c:pt>
                <c:pt idx="1">
                  <c:v>104.51</c:v>
                </c:pt>
                <c:pt idx="2">
                  <c:v>110.35</c:v>
                </c:pt>
                <c:pt idx="3">
                  <c:v>104.52</c:v>
                </c:pt>
                <c:pt idx="4">
                  <c:v>99.9</c:v>
                </c:pt>
              </c:numCache>
            </c:numRef>
          </c:val>
          <c:extLst xmlns:c16r2="http://schemas.microsoft.com/office/drawing/2015/06/chart">
            <c:ext xmlns:c16="http://schemas.microsoft.com/office/drawing/2014/chart" uri="{C3380CC4-5D6E-409C-BE32-E72D297353CC}">
              <c16:uniqueId val="{00000000-015D-447C-9C07-CC8A8E73A2F9}"/>
            </c:ext>
          </c:extLst>
        </c:ser>
        <c:dLbls>
          <c:showLegendKey val="0"/>
          <c:showVal val="0"/>
          <c:showCatName val="0"/>
          <c:showSerName val="0"/>
          <c:showPercent val="0"/>
          <c:showBubbleSize val="0"/>
        </c:dLbls>
        <c:gapWidth val="150"/>
        <c:axId val="216721552"/>
        <c:axId val="21830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xmlns:c16r2="http://schemas.microsoft.com/office/drawing/2015/06/chart">
            <c:ext xmlns:c16="http://schemas.microsoft.com/office/drawing/2014/chart" uri="{C3380CC4-5D6E-409C-BE32-E72D297353CC}">
              <c16:uniqueId val="{00000001-015D-447C-9C07-CC8A8E73A2F9}"/>
            </c:ext>
          </c:extLst>
        </c:ser>
        <c:dLbls>
          <c:showLegendKey val="0"/>
          <c:showVal val="0"/>
          <c:showCatName val="0"/>
          <c:showSerName val="0"/>
          <c:showPercent val="0"/>
          <c:showBubbleSize val="0"/>
        </c:dLbls>
        <c:marker val="1"/>
        <c:smooth val="0"/>
        <c:axId val="216721552"/>
        <c:axId val="218307448"/>
      </c:lineChart>
      <c:dateAx>
        <c:axId val="216721552"/>
        <c:scaling>
          <c:orientation val="minMax"/>
        </c:scaling>
        <c:delete val="1"/>
        <c:axPos val="b"/>
        <c:numFmt formatCode="ge" sourceLinked="1"/>
        <c:majorTickMark val="none"/>
        <c:minorTickMark val="none"/>
        <c:tickLblPos val="none"/>
        <c:crossAx val="218307448"/>
        <c:crosses val="autoZero"/>
        <c:auto val="1"/>
        <c:lblOffset val="100"/>
        <c:baseTimeUnit val="years"/>
      </c:dateAx>
      <c:valAx>
        <c:axId val="21830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君津広域水道企業団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79.97</v>
      </c>
      <c r="K10" s="47"/>
      <c r="L10" s="47"/>
      <c r="M10" s="47"/>
      <c r="N10" s="47"/>
      <c r="O10" s="47"/>
      <c r="P10" s="47"/>
      <c r="Q10" s="47"/>
      <c r="R10" s="47">
        <f>データ!O6</f>
        <v>85.06</v>
      </c>
      <c r="S10" s="47"/>
      <c r="T10" s="47"/>
      <c r="U10" s="47"/>
      <c r="V10" s="47"/>
      <c r="W10" s="47"/>
      <c r="X10" s="47"/>
      <c r="Y10" s="47"/>
      <c r="Z10" s="81">
        <f>データ!P6</f>
        <v>0</v>
      </c>
      <c r="AA10" s="81"/>
      <c r="AB10" s="81"/>
      <c r="AC10" s="81"/>
      <c r="AD10" s="81"/>
      <c r="AE10" s="81"/>
      <c r="AF10" s="81"/>
      <c r="AG10" s="81"/>
      <c r="AH10" s="2"/>
      <c r="AI10" s="81">
        <f>データ!T6</f>
        <v>3314426</v>
      </c>
      <c r="AJ10" s="81"/>
      <c r="AK10" s="81"/>
      <c r="AL10" s="81"/>
      <c r="AM10" s="81"/>
      <c r="AN10" s="81"/>
      <c r="AO10" s="81"/>
      <c r="AP10" s="81"/>
      <c r="AQ10" s="47">
        <f>データ!U6</f>
        <v>1211.77</v>
      </c>
      <c r="AR10" s="47"/>
      <c r="AS10" s="47"/>
      <c r="AT10" s="47"/>
      <c r="AU10" s="47"/>
      <c r="AV10" s="47"/>
      <c r="AW10" s="47"/>
      <c r="AX10" s="47"/>
      <c r="AY10" s="47">
        <f>データ!V6</f>
        <v>2735.19</v>
      </c>
      <c r="AZ10" s="47"/>
      <c r="BA10" s="47"/>
      <c r="BB10" s="47"/>
      <c r="BC10" s="47"/>
      <c r="BD10" s="47"/>
      <c r="BE10" s="47"/>
      <c r="BF10" s="47"/>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58"/>
      <c r="BM34" s="59"/>
      <c r="BN34" s="59"/>
      <c r="BO34" s="59"/>
      <c r="BP34" s="59"/>
      <c r="BQ34" s="59"/>
      <c r="BR34" s="59"/>
      <c r="BS34" s="59"/>
      <c r="BT34" s="59"/>
      <c r="BU34" s="59"/>
      <c r="BV34" s="59"/>
      <c r="BW34" s="59"/>
      <c r="BX34" s="59"/>
      <c r="BY34" s="59"/>
      <c r="BZ34" s="60"/>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58"/>
      <c r="BM56" s="59"/>
      <c r="BN56" s="59"/>
      <c r="BO56" s="59"/>
      <c r="BP56" s="59"/>
      <c r="BQ56" s="59"/>
      <c r="BR56" s="59"/>
      <c r="BS56" s="59"/>
      <c r="BT56" s="59"/>
      <c r="BU56" s="59"/>
      <c r="BV56" s="59"/>
      <c r="BW56" s="59"/>
      <c r="BX56" s="59"/>
      <c r="BY56" s="59"/>
      <c r="BZ56" s="60"/>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8"/>
      <c r="BM60" s="59"/>
      <c r="BN60" s="59"/>
      <c r="BO60" s="59"/>
      <c r="BP60" s="59"/>
      <c r="BQ60" s="59"/>
      <c r="BR60" s="59"/>
      <c r="BS60" s="59"/>
      <c r="BT60" s="59"/>
      <c r="BU60" s="59"/>
      <c r="BV60" s="59"/>
      <c r="BW60" s="59"/>
      <c r="BX60" s="59"/>
      <c r="BY60" s="59"/>
      <c r="BZ60" s="60"/>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128856</v>
      </c>
      <c r="D6" s="31">
        <f t="shared" si="3"/>
        <v>46</v>
      </c>
      <c r="E6" s="31">
        <f t="shared" si="3"/>
        <v>1</v>
      </c>
      <c r="F6" s="31">
        <f t="shared" si="3"/>
        <v>0</v>
      </c>
      <c r="G6" s="31">
        <f t="shared" si="3"/>
        <v>2</v>
      </c>
      <c r="H6" s="31" t="str">
        <f t="shared" si="3"/>
        <v>千葉県　君津広域水道企業団</v>
      </c>
      <c r="I6" s="31" t="str">
        <f t="shared" si="3"/>
        <v>法適用</v>
      </c>
      <c r="J6" s="31" t="str">
        <f t="shared" si="3"/>
        <v>水道事業</v>
      </c>
      <c r="K6" s="31" t="str">
        <f t="shared" si="3"/>
        <v>用水供給事業</v>
      </c>
      <c r="L6" s="31" t="str">
        <f t="shared" si="3"/>
        <v>B</v>
      </c>
      <c r="M6" s="32" t="str">
        <f t="shared" si="3"/>
        <v>-</v>
      </c>
      <c r="N6" s="32">
        <f t="shared" si="3"/>
        <v>79.97</v>
      </c>
      <c r="O6" s="32">
        <f t="shared" si="3"/>
        <v>85.06</v>
      </c>
      <c r="P6" s="32">
        <f t="shared" si="3"/>
        <v>0</v>
      </c>
      <c r="Q6" s="32" t="str">
        <f t="shared" si="3"/>
        <v>-</v>
      </c>
      <c r="R6" s="32" t="str">
        <f t="shared" si="3"/>
        <v>-</v>
      </c>
      <c r="S6" s="32" t="str">
        <f t="shared" si="3"/>
        <v>-</v>
      </c>
      <c r="T6" s="32">
        <f t="shared" si="3"/>
        <v>3314426</v>
      </c>
      <c r="U6" s="32">
        <f t="shared" si="3"/>
        <v>1211.77</v>
      </c>
      <c r="V6" s="32">
        <f t="shared" si="3"/>
        <v>2735.19</v>
      </c>
      <c r="W6" s="33">
        <f>IF(W7="",NA(),W7)</f>
        <v>122.6</v>
      </c>
      <c r="X6" s="33">
        <f t="shared" ref="X6:AF6" si="4">IF(X7="",NA(),X7)</f>
        <v>118.51</v>
      </c>
      <c r="Y6" s="33">
        <f t="shared" si="4"/>
        <v>114.53</v>
      </c>
      <c r="Z6" s="33">
        <f t="shared" si="4"/>
        <v>118.03</v>
      </c>
      <c r="AA6" s="33">
        <f t="shared" si="4"/>
        <v>120.93</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1813.88</v>
      </c>
      <c r="AT6" s="33">
        <f t="shared" ref="AT6:BB6" si="6">IF(AT7="",NA(),AT7)</f>
        <v>975.46</v>
      </c>
      <c r="AU6" s="33">
        <f t="shared" si="6"/>
        <v>941.37</v>
      </c>
      <c r="AV6" s="33">
        <f t="shared" si="6"/>
        <v>207.67</v>
      </c>
      <c r="AW6" s="33">
        <f t="shared" si="6"/>
        <v>306.02999999999997</v>
      </c>
      <c r="AX6" s="33">
        <f t="shared" si="6"/>
        <v>720.62</v>
      </c>
      <c r="AY6" s="33">
        <f t="shared" si="6"/>
        <v>654.97</v>
      </c>
      <c r="AZ6" s="33">
        <f t="shared" si="6"/>
        <v>634.53</v>
      </c>
      <c r="BA6" s="33">
        <f t="shared" si="6"/>
        <v>200.22</v>
      </c>
      <c r="BB6" s="33">
        <f t="shared" si="6"/>
        <v>212.95</v>
      </c>
      <c r="BC6" s="32" t="str">
        <f>IF(BC7="","",IF(BC7="-","【-】","【"&amp;SUBSTITUTE(TEXT(BC7,"#,##0.00"),"-","△")&amp;"】"))</f>
        <v>【212.95】</v>
      </c>
      <c r="BD6" s="33">
        <f>IF(BD7="",NA(),BD7)</f>
        <v>256.60000000000002</v>
      </c>
      <c r="BE6" s="33">
        <f t="shared" ref="BE6:BM6" si="7">IF(BE7="",NA(),BE7)</f>
        <v>224.55</v>
      </c>
      <c r="BF6" s="33">
        <f t="shared" si="7"/>
        <v>206.92</v>
      </c>
      <c r="BG6" s="33">
        <f t="shared" si="7"/>
        <v>190.77</v>
      </c>
      <c r="BH6" s="33">
        <f t="shared" si="7"/>
        <v>175.1</v>
      </c>
      <c r="BI6" s="33">
        <f t="shared" si="7"/>
        <v>415.99</v>
      </c>
      <c r="BJ6" s="33">
        <f t="shared" si="7"/>
        <v>383.75</v>
      </c>
      <c r="BK6" s="33">
        <f t="shared" si="7"/>
        <v>368.94</v>
      </c>
      <c r="BL6" s="33">
        <f t="shared" si="7"/>
        <v>351.06</v>
      </c>
      <c r="BM6" s="33">
        <f t="shared" si="7"/>
        <v>333.48</v>
      </c>
      <c r="BN6" s="32" t="str">
        <f>IF(BN7="","",IF(BN7="-","【-】","【"&amp;SUBSTITUTE(TEXT(BN7,"#,##0.00"),"-","△")&amp;"】"))</f>
        <v>【333.48】</v>
      </c>
      <c r="BO6" s="33">
        <f>IF(BO7="",NA(),BO7)</f>
        <v>121.37</v>
      </c>
      <c r="BP6" s="33">
        <f t="shared" ref="BP6:BX6" si="8">IF(BP7="",NA(),BP7)</f>
        <v>116.98</v>
      </c>
      <c r="BQ6" s="33">
        <f t="shared" si="8"/>
        <v>113.56</v>
      </c>
      <c r="BR6" s="33">
        <f t="shared" si="8"/>
        <v>117.95</v>
      </c>
      <c r="BS6" s="33">
        <f t="shared" si="8"/>
        <v>121.57</v>
      </c>
      <c r="BT6" s="33">
        <f t="shared" si="8"/>
        <v>108.61</v>
      </c>
      <c r="BU6" s="33">
        <f t="shared" si="8"/>
        <v>110.39</v>
      </c>
      <c r="BV6" s="33">
        <f t="shared" si="8"/>
        <v>111.12</v>
      </c>
      <c r="BW6" s="33">
        <f t="shared" si="8"/>
        <v>112.92</v>
      </c>
      <c r="BX6" s="33">
        <f t="shared" si="8"/>
        <v>112.81</v>
      </c>
      <c r="BY6" s="32" t="str">
        <f>IF(BY7="","",IF(BY7="-","【-】","【"&amp;SUBSTITUTE(TEXT(BY7,"#,##0.00"),"-","△")&amp;"】"))</f>
        <v>【112.81】</v>
      </c>
      <c r="BZ6" s="33">
        <f>IF(BZ7="",NA(),BZ7)</f>
        <v>105.25</v>
      </c>
      <c r="CA6" s="33">
        <f t="shared" ref="CA6:CI6" si="9">IF(CA7="",NA(),CA7)</f>
        <v>104.51</v>
      </c>
      <c r="CB6" s="33">
        <f t="shared" si="9"/>
        <v>110.35</v>
      </c>
      <c r="CC6" s="33">
        <f t="shared" si="9"/>
        <v>104.52</v>
      </c>
      <c r="CD6" s="33">
        <f t="shared" si="9"/>
        <v>99.9</v>
      </c>
      <c r="CE6" s="33">
        <f t="shared" si="9"/>
        <v>78.760000000000005</v>
      </c>
      <c r="CF6" s="33">
        <f t="shared" si="9"/>
        <v>76.81</v>
      </c>
      <c r="CG6" s="33">
        <f t="shared" si="9"/>
        <v>75.75</v>
      </c>
      <c r="CH6" s="33">
        <f t="shared" si="9"/>
        <v>75.3</v>
      </c>
      <c r="CI6" s="33">
        <f t="shared" si="9"/>
        <v>75.3</v>
      </c>
      <c r="CJ6" s="32" t="str">
        <f>IF(CJ7="","",IF(CJ7="-","【-】","【"&amp;SUBSTITUTE(TEXT(CJ7,"#,##0.00"),"-","△")&amp;"】"))</f>
        <v>【75.30】</v>
      </c>
      <c r="CK6" s="33">
        <f>IF(CK7="",NA(),CK7)</f>
        <v>65.05</v>
      </c>
      <c r="CL6" s="33">
        <f t="shared" ref="CL6:CT6" si="10">IF(CL7="",NA(),CL7)</f>
        <v>68.77</v>
      </c>
      <c r="CM6" s="33">
        <f t="shared" si="10"/>
        <v>66.599999999999994</v>
      </c>
      <c r="CN6" s="33">
        <f t="shared" si="10"/>
        <v>68.19</v>
      </c>
      <c r="CO6" s="33">
        <f t="shared" si="10"/>
        <v>69.52</v>
      </c>
      <c r="CP6" s="33">
        <f t="shared" si="10"/>
        <v>63.73</v>
      </c>
      <c r="CQ6" s="33">
        <f t="shared" si="10"/>
        <v>64.55</v>
      </c>
      <c r="CR6" s="33">
        <f t="shared" si="10"/>
        <v>64.12</v>
      </c>
      <c r="CS6" s="33">
        <f t="shared" si="10"/>
        <v>62.69</v>
      </c>
      <c r="CT6" s="33">
        <f t="shared" si="10"/>
        <v>61.82</v>
      </c>
      <c r="CU6" s="32" t="str">
        <f>IF(CU7="","",IF(CU7="-","【-】","【"&amp;SUBSTITUTE(TEXT(CU7,"#,##0.00"),"-","△")&amp;"】"))</f>
        <v>【61.82】</v>
      </c>
      <c r="CV6" s="33">
        <f>IF(CV7="",NA(),CV7)</f>
        <v>99.52</v>
      </c>
      <c r="CW6" s="33">
        <f t="shared" ref="CW6:DE6" si="11">IF(CW7="",NA(),CW7)</f>
        <v>99.43</v>
      </c>
      <c r="CX6" s="33">
        <f t="shared" si="11"/>
        <v>99.61</v>
      </c>
      <c r="CY6" s="33">
        <f t="shared" si="11"/>
        <v>99.34</v>
      </c>
      <c r="CZ6" s="33">
        <f t="shared" si="11"/>
        <v>99.31</v>
      </c>
      <c r="DA6" s="33">
        <f t="shared" si="11"/>
        <v>99.96</v>
      </c>
      <c r="DB6" s="33">
        <f t="shared" si="11"/>
        <v>99.93</v>
      </c>
      <c r="DC6" s="33">
        <f t="shared" si="11"/>
        <v>100.12</v>
      </c>
      <c r="DD6" s="33">
        <f t="shared" si="11"/>
        <v>100.12</v>
      </c>
      <c r="DE6" s="33">
        <f t="shared" si="11"/>
        <v>100.03</v>
      </c>
      <c r="DF6" s="32" t="str">
        <f>IF(DF7="","",IF(DF7="-","【-】","【"&amp;SUBSTITUTE(TEXT(DF7,"#,##0.00"),"-","△")&amp;"】"))</f>
        <v>【100.03】</v>
      </c>
      <c r="DG6" s="33">
        <f>IF(DG7="",NA(),DG7)</f>
        <v>42.03</v>
      </c>
      <c r="DH6" s="33">
        <f t="shared" ref="DH6:DP6" si="12">IF(DH7="",NA(),DH7)</f>
        <v>43.48</v>
      </c>
      <c r="DI6" s="33">
        <f t="shared" si="12"/>
        <v>44.67</v>
      </c>
      <c r="DJ6" s="33">
        <f t="shared" si="12"/>
        <v>56.17</v>
      </c>
      <c r="DK6" s="33">
        <f t="shared" si="12"/>
        <v>56.1</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128856</v>
      </c>
      <c r="D7" s="35">
        <v>46</v>
      </c>
      <c r="E7" s="35">
        <v>1</v>
      </c>
      <c r="F7" s="35">
        <v>0</v>
      </c>
      <c r="G7" s="35">
        <v>2</v>
      </c>
      <c r="H7" s="35" t="s">
        <v>93</v>
      </c>
      <c r="I7" s="35" t="s">
        <v>94</v>
      </c>
      <c r="J7" s="35" t="s">
        <v>95</v>
      </c>
      <c r="K7" s="35" t="s">
        <v>96</v>
      </c>
      <c r="L7" s="35" t="s">
        <v>97</v>
      </c>
      <c r="M7" s="36" t="s">
        <v>98</v>
      </c>
      <c r="N7" s="36">
        <v>79.97</v>
      </c>
      <c r="O7" s="36">
        <v>85.06</v>
      </c>
      <c r="P7" s="36">
        <v>0</v>
      </c>
      <c r="Q7" s="36" t="s">
        <v>98</v>
      </c>
      <c r="R7" s="36" t="s">
        <v>98</v>
      </c>
      <c r="S7" s="36" t="s">
        <v>98</v>
      </c>
      <c r="T7" s="36">
        <v>3314426</v>
      </c>
      <c r="U7" s="36">
        <v>1211.77</v>
      </c>
      <c r="V7" s="36">
        <v>2735.19</v>
      </c>
      <c r="W7" s="36">
        <v>122.6</v>
      </c>
      <c r="X7" s="36">
        <v>118.51</v>
      </c>
      <c r="Y7" s="36">
        <v>114.53</v>
      </c>
      <c r="Z7" s="36">
        <v>118.03</v>
      </c>
      <c r="AA7" s="36">
        <v>120.93</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1813.88</v>
      </c>
      <c r="AT7" s="36">
        <v>975.46</v>
      </c>
      <c r="AU7" s="36">
        <v>941.37</v>
      </c>
      <c r="AV7" s="36">
        <v>207.67</v>
      </c>
      <c r="AW7" s="36">
        <v>306.02999999999997</v>
      </c>
      <c r="AX7" s="36">
        <v>720.62</v>
      </c>
      <c r="AY7" s="36">
        <v>654.97</v>
      </c>
      <c r="AZ7" s="36">
        <v>634.53</v>
      </c>
      <c r="BA7" s="36">
        <v>200.22</v>
      </c>
      <c r="BB7" s="36">
        <v>212.95</v>
      </c>
      <c r="BC7" s="36">
        <v>212.95</v>
      </c>
      <c r="BD7" s="36">
        <v>256.60000000000002</v>
      </c>
      <c r="BE7" s="36">
        <v>224.55</v>
      </c>
      <c r="BF7" s="36">
        <v>206.92</v>
      </c>
      <c r="BG7" s="36">
        <v>190.77</v>
      </c>
      <c r="BH7" s="36">
        <v>175.1</v>
      </c>
      <c r="BI7" s="36">
        <v>415.99</v>
      </c>
      <c r="BJ7" s="36">
        <v>383.75</v>
      </c>
      <c r="BK7" s="36">
        <v>368.94</v>
      </c>
      <c r="BL7" s="36">
        <v>351.06</v>
      </c>
      <c r="BM7" s="36">
        <v>333.48</v>
      </c>
      <c r="BN7" s="36">
        <v>333.48</v>
      </c>
      <c r="BO7" s="36">
        <v>121.37</v>
      </c>
      <c r="BP7" s="36">
        <v>116.98</v>
      </c>
      <c r="BQ7" s="36">
        <v>113.56</v>
      </c>
      <c r="BR7" s="36">
        <v>117.95</v>
      </c>
      <c r="BS7" s="36">
        <v>121.57</v>
      </c>
      <c r="BT7" s="36">
        <v>108.61</v>
      </c>
      <c r="BU7" s="36">
        <v>110.39</v>
      </c>
      <c r="BV7" s="36">
        <v>111.12</v>
      </c>
      <c r="BW7" s="36">
        <v>112.92</v>
      </c>
      <c r="BX7" s="36">
        <v>112.81</v>
      </c>
      <c r="BY7" s="36">
        <v>112.81</v>
      </c>
      <c r="BZ7" s="36">
        <v>105.25</v>
      </c>
      <c r="CA7" s="36">
        <v>104.51</v>
      </c>
      <c r="CB7" s="36">
        <v>110.35</v>
      </c>
      <c r="CC7" s="36">
        <v>104.52</v>
      </c>
      <c r="CD7" s="36">
        <v>99.9</v>
      </c>
      <c r="CE7" s="36">
        <v>78.760000000000005</v>
      </c>
      <c r="CF7" s="36">
        <v>76.81</v>
      </c>
      <c r="CG7" s="36">
        <v>75.75</v>
      </c>
      <c r="CH7" s="36">
        <v>75.3</v>
      </c>
      <c r="CI7" s="36">
        <v>75.3</v>
      </c>
      <c r="CJ7" s="36">
        <v>75.3</v>
      </c>
      <c r="CK7" s="36">
        <v>65.05</v>
      </c>
      <c r="CL7" s="36">
        <v>68.77</v>
      </c>
      <c r="CM7" s="36">
        <v>66.599999999999994</v>
      </c>
      <c r="CN7" s="36">
        <v>68.19</v>
      </c>
      <c r="CO7" s="36">
        <v>69.52</v>
      </c>
      <c r="CP7" s="36">
        <v>63.73</v>
      </c>
      <c r="CQ7" s="36">
        <v>64.55</v>
      </c>
      <c r="CR7" s="36">
        <v>64.12</v>
      </c>
      <c r="CS7" s="36">
        <v>62.69</v>
      </c>
      <c r="CT7" s="36">
        <v>61.82</v>
      </c>
      <c r="CU7" s="36">
        <v>61.82</v>
      </c>
      <c r="CV7" s="36">
        <v>99.52</v>
      </c>
      <c r="CW7" s="36">
        <v>99.43</v>
      </c>
      <c r="CX7" s="36">
        <v>99.61</v>
      </c>
      <c r="CY7" s="36">
        <v>99.34</v>
      </c>
      <c r="CZ7" s="36">
        <v>99.31</v>
      </c>
      <c r="DA7" s="36">
        <v>99.96</v>
      </c>
      <c r="DB7" s="36">
        <v>99.93</v>
      </c>
      <c r="DC7" s="36">
        <v>100.12</v>
      </c>
      <c r="DD7" s="36">
        <v>100.12</v>
      </c>
      <c r="DE7" s="36">
        <v>100.03</v>
      </c>
      <c r="DF7" s="36">
        <v>100.03</v>
      </c>
      <c r="DG7" s="36">
        <v>42.03</v>
      </c>
      <c r="DH7" s="36">
        <v>43.48</v>
      </c>
      <c r="DI7" s="36">
        <v>44.67</v>
      </c>
      <c r="DJ7" s="36">
        <v>56.17</v>
      </c>
      <c r="DK7" s="36">
        <v>56.1</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2017-02-01T08:39:04Z</dcterms:created>
  <dcterms:modified xsi:type="dcterms:W3CDTF">2017-02-27T05:18:18Z</dcterms:modified>
  <cp:category/>
</cp:coreProperties>
</file>