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15新潟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<sst xmlns="http://schemas.openxmlformats.org/spreadsheetml/2006/main" count="221" uniqueCount="111">
  <si>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</si>
  <si>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</si>
  <si>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</si>
  <si>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</si>
  <si>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</si>
  <si>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</si>
  <si>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</si>
  <si>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</si>
  <si>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</si>
  <si>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</si>
  <si>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</si>
  <si>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</si>
  <si>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</si>
  <si>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</si>
  <si>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</si>
  <si>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</si>
  <si>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</si>
  <si>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</si>
  <si>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</si>
  <si>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</si>
  <si>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</si>
  <si>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</si>
  <si>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</si>
  <si>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</si>
  <si>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</si>
  <si>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</si>
  <si>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</si>
  <si>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</si>
  <si>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</si>
  <si>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</si>
  <si>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</si>
  <si>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</si>
  <si>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</si>
  <si>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</si>
  <si>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</si>
  <si>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</si>
  <si>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</si>
  <si>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</si>
  <si>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</si>
  <si>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</si>
  <si>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</si>
  <si>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</si>
  <si>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</si>
  <si>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</si>
  <si>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</si>
  <si>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</si>
  <si>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</si>
  <si>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</si>
  <si>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</si>
  <si>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</si>
  <si>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</si>
  <si>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</si>
  <si>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</si>
  <si>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</si>
  <si>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</si>
  <si>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</si>
  <si>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</si>
  <si>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</si>
  <si>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</si>
  <si>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</si>
  <si>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</si>
  <si>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</si>
  <si>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</si>
  <si>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</si>
  <si>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</si>
  <si>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</si>
  <si>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</si>
  <si>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</si>
  <si>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</si>
  <si>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</si>
  <si>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</si>
  <si>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</si>
  <si>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</si>
  <si>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</si>
  <si>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</si>
  <si>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</si>
  <si>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</si>
  <si>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</si>
  <si>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</si>
  <si>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</si>
  <si>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</si>
  <si>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</si>
  <si>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</si>
  <si>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</si>
  <si>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</si>
  <si>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</si>
  <si>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</si>
  <si>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</si>
  <si>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</si>
  <si>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</si>
  <si>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</si>
  <si>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</si>
  <si>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</si>
  <si>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</si>
  <si>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</si>
  <si>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</si>
  <si>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</si>
  <si>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</si>
  <si>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</si>
  <si>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</si>
  <si>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</si>
  <si>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</si>
  <si>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</si>
  <si>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</si>
  <si>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</si>
  <si>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</si>
  <si>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</si>
  <si>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</si>
  <si>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color theme="1"/>
        <rFont val="ＭＳ Ｐゴシック"/>
        <family val="3"/>
        <charset val="128"/>
      </rPr>
      <t>③　管渠改善率</t>
    </r>
    <r>
      <rPr>
        <sz val="11"/>
        <color theme="1"/>
        <rFont val="ＭＳ ゴシック"/>
        <family val="3"/>
        <charset val="128"/>
      </rPr>
      <t xml:space="preserve">
　本県流域下水道は供用開始から35年程度で本格的な老朽化はまだ始まっていないが、Ｈ16に中越大震災で被災して以来、下水道総合地震対策計画を策定し、管渠更生を行っているため、管渠改善率は類似団体より高い。
　今後は、老朽化による更新需要の増大を見据え、下水道ストックマネジメント計画に基づく適切な維持管理により管渠の延命化・施設更新を図る必要がある。</t>
    </r>
    <rPh sb="2" eb="4">
      <t>カンキョ</t>
    </rPh>
    <rPh sb="4" eb="7">
      <t>カイゼンリツ</t>
    </rPh>
    <rPh sb="9" eb="11">
      <t>ホンケン</t>
    </rPh>
    <rPh sb="11" eb="13">
      <t>リュウイキ</t>
    </rPh>
    <rPh sb="13" eb="16">
      <t>ゲスイドウ</t>
    </rPh>
    <rPh sb="17" eb="19">
      <t>キョウヨウ</t>
    </rPh>
    <rPh sb="19" eb="21">
      <t>カイシ</t>
    </rPh>
    <rPh sb="25" eb="26">
      <t>ネン</t>
    </rPh>
    <rPh sb="26" eb="28">
      <t>テイド</t>
    </rPh>
    <rPh sb="39" eb="40">
      <t>ハジ</t>
    </rPh>
    <rPh sb="52" eb="54">
      <t>チュウエツ</t>
    </rPh>
    <rPh sb="54" eb="57">
      <t>ダイシンサイ</t>
    </rPh>
    <rPh sb="58" eb="60">
      <t>ヒサイ</t>
    </rPh>
    <rPh sb="62" eb="64">
      <t>イライ</t>
    </rPh>
    <rPh sb="65" eb="68">
      <t>ゲスイドウ</t>
    </rPh>
    <rPh sb="68" eb="70">
      <t>ソウゴウ</t>
    </rPh>
    <rPh sb="70" eb="72">
      <t>ジシン</t>
    </rPh>
    <rPh sb="72" eb="74">
      <t>タイサク</t>
    </rPh>
    <rPh sb="74" eb="76">
      <t>ケイカク</t>
    </rPh>
    <rPh sb="77" eb="79">
      <t>サクテイ</t>
    </rPh>
    <rPh sb="83" eb="85">
      <t>コウセイ</t>
    </rPh>
    <rPh sb="86" eb="87">
      <t>オコナ</t>
    </rPh>
    <rPh sb="111" eb="113">
      <t>コンゴ</t>
    </rPh>
    <rPh sb="115" eb="118">
      <t>ロウキュウカ</t>
    </rPh>
    <rPh sb="121" eb="123">
      <t>コウシン</t>
    </rPh>
    <rPh sb="123" eb="125">
      <t>ジュヨウ</t>
    </rPh>
    <rPh sb="126" eb="128">
      <t>ゾウダイ</t>
    </rPh>
    <rPh sb="129" eb="131">
      <t>ミス</t>
    </rPh>
    <rPh sb="133" eb="136">
      <t>ゲスイドウ</t>
    </rPh>
    <rPh sb="146" eb="148">
      <t>ケイカク</t>
    </rPh>
    <rPh sb="149" eb="150">
      <t>モト</t>
    </rPh>
    <rPh sb="152" eb="154">
      <t>テキセツ</t>
    </rPh>
    <rPh sb="155" eb="157">
      <t>イジ</t>
    </rPh>
    <rPh sb="157" eb="159">
      <t>カンリ</t>
    </rPh>
    <rPh sb="162" eb="164">
      <t>カンキョ</t>
    </rPh>
    <rPh sb="165" eb="167">
      <t>エンメイ</t>
    </rPh>
    <rPh sb="167" eb="168">
      <t>カ</t>
    </rPh>
    <rPh sb="169" eb="171">
      <t>シセツ</t>
    </rPh>
    <rPh sb="171" eb="173">
      <t>コウシン</t>
    </rPh>
    <rPh sb="174" eb="175">
      <t>ハカ</t>
    </rPh>
    <rPh sb="176" eb="178">
      <t>ヒツヨウ</t>
    </rPh>
    <phoneticPr fontId="4"/>
  </si>
  <si>
    <r>
      <t>　本県では、流域下水道施設維持管理計画において
・定期的な調査・点検の実施
・現在の施設状態の評価
・長寿命化計画の策定
を行い、各施設のライフサイクルコスト</t>
    </r>
    <r>
      <rPr>
        <sz val="11"/>
        <color theme="1"/>
        <rFont val="ＭＳ Ｐゴシック"/>
        <family val="3"/>
        <charset val="128"/>
      </rPr>
      <t>（LCC）</t>
    </r>
    <r>
      <rPr>
        <sz val="11"/>
        <color theme="1"/>
        <rFont val="ＭＳ ゴシック"/>
        <family val="3"/>
        <charset val="128"/>
      </rPr>
      <t>の縮減と事業の平準化を図ることとしている。
　今後は、公営企業会計への移行</t>
    </r>
    <r>
      <rPr>
        <sz val="11"/>
        <color theme="1"/>
        <rFont val="ＭＳ Ｐゴシック"/>
        <family val="3"/>
        <charset val="128"/>
      </rPr>
      <t>（</t>
    </r>
    <r>
      <rPr>
        <sz val="11"/>
        <color theme="1"/>
        <rFont val="ＭＳ ゴシック"/>
        <family val="3"/>
        <charset val="128"/>
      </rPr>
      <t>Ｈ32予定</t>
    </r>
    <r>
      <rPr>
        <sz val="11"/>
        <color theme="1"/>
        <rFont val="ＭＳ Ｐゴシック"/>
        <family val="3"/>
        <charset val="128"/>
      </rPr>
      <t>）</t>
    </r>
    <r>
      <rPr>
        <sz val="11"/>
        <color theme="1"/>
        <rFont val="ＭＳ ゴシック"/>
        <family val="3"/>
        <charset val="128"/>
      </rPr>
      <t>を踏まえながら、中長期的な基本計画である経営戦略を策定し、計画的な更新投資及び維持管理により施設の安全性・信頼性を確保するとともに、経営基盤の強化に努めていきたい。</t>
    </r>
    <rPh sb="1" eb="3">
      <t>ホンケン</t>
    </rPh>
    <rPh sb="6" eb="8">
      <t>リュウイキ</t>
    </rPh>
    <rPh sb="8" eb="11">
      <t>ゲスイドウ</t>
    </rPh>
    <rPh sb="11" eb="13">
      <t>シセツ</t>
    </rPh>
    <rPh sb="13" eb="15">
      <t>イジ</t>
    </rPh>
    <rPh sb="15" eb="17">
      <t>カンリ</t>
    </rPh>
    <rPh sb="17" eb="19">
      <t>ケイカク</t>
    </rPh>
    <rPh sb="25" eb="28">
      <t>テイキテキ</t>
    </rPh>
    <rPh sb="29" eb="31">
      <t>チョウサ</t>
    </rPh>
    <rPh sb="32" eb="34">
      <t>テンケン</t>
    </rPh>
    <rPh sb="35" eb="37">
      <t>ジッシ</t>
    </rPh>
    <rPh sb="39" eb="41">
      <t>ゲンザイ</t>
    </rPh>
    <rPh sb="42" eb="44">
      <t>シセツ</t>
    </rPh>
    <rPh sb="44" eb="46">
      <t>ジョウタイ</t>
    </rPh>
    <rPh sb="47" eb="49">
      <t>ヒョウカ</t>
    </rPh>
    <rPh sb="55" eb="57">
      <t>ケイカク</t>
    </rPh>
    <rPh sb="58" eb="60">
      <t>サクテイ</t>
    </rPh>
    <rPh sb="62" eb="63">
      <t>オコナ</t>
    </rPh>
    <rPh sb="65" eb="68">
      <t>カクシセツ</t>
    </rPh>
    <rPh sb="85" eb="87">
      <t>シュクゲン</t>
    </rPh>
    <rPh sb="88" eb="90">
      <t>ジギョウ</t>
    </rPh>
    <rPh sb="91" eb="94">
      <t>ヘイジュンカ</t>
    </rPh>
    <rPh sb="95" eb="96">
      <t>ハカ</t>
    </rPh>
    <rPh sb="107" eb="109">
      <t>コンゴ</t>
    </rPh>
    <rPh sb="111" eb="113">
      <t>コウエイ</t>
    </rPh>
    <rPh sb="113" eb="115">
      <t>キギョウ</t>
    </rPh>
    <rPh sb="115" eb="117">
      <t>カイケイ</t>
    </rPh>
    <rPh sb="119" eb="121">
      <t>イコウ</t>
    </rPh>
    <rPh sb="125" eb="127">
      <t>ヨテイ</t>
    </rPh>
    <rPh sb="129" eb="130">
      <t>フ</t>
    </rPh>
    <rPh sb="136" eb="140">
      <t>チュウチョウキテキ</t>
    </rPh>
    <rPh sb="141" eb="143">
      <t>キホン</t>
    </rPh>
    <rPh sb="143" eb="145">
      <t>ケイカク</t>
    </rPh>
    <rPh sb="148" eb="150">
      <t>ケイエイ</t>
    </rPh>
    <rPh sb="150" eb="152">
      <t>センリャク</t>
    </rPh>
    <rPh sb="153" eb="155">
      <t>サクテイ</t>
    </rPh>
    <phoneticPr fontId="4"/>
  </si>
  <si>
    <r>
      <rPr>
        <sz val="11"/>
        <color theme="1"/>
        <rFont val="ＭＳ Ｐゴシック"/>
        <family val="3"/>
        <charset val="128"/>
      </rPr>
      <t>①　収益的収支比率</t>
    </r>
    <r>
      <rPr>
        <sz val="11"/>
        <color theme="1"/>
        <rFont val="ＭＳ ゴシック"/>
        <family val="3"/>
        <charset val="128"/>
      </rPr>
      <t xml:space="preserve">
　Ｈ23、Ｈ25及びＨ27は地方債償還金が大きいため他年度より低いが、これは借換え一括償還による影響である。当該額と資本費平準化債発行額を除いて試算した場合、ここ数年は90％台で上昇傾向で推移しており、</t>
    </r>
    <r>
      <rPr>
        <sz val="11"/>
        <color theme="1"/>
        <rFont val="ＭＳ Ｐゴシック"/>
        <family val="3"/>
        <charset val="128"/>
      </rPr>
      <t>Ｈ</t>
    </r>
    <r>
      <rPr>
        <sz val="11"/>
        <color theme="1"/>
        <rFont val="ＭＳ ゴシック"/>
        <family val="3"/>
        <charset val="128"/>
      </rPr>
      <t>27は98.12％となっている</t>
    </r>
    <r>
      <rPr>
        <sz val="11"/>
        <color theme="1"/>
        <rFont val="ＭＳ Ｐゴシック"/>
        <family val="3"/>
        <charset val="128"/>
      </rPr>
      <t>。</t>
    </r>
    <r>
      <rPr>
        <sz val="11"/>
        <color theme="1"/>
        <rFont val="ＭＳ ゴシック"/>
        <family val="3"/>
        <charset val="128"/>
      </rPr>
      <t xml:space="preserve">今後も負担金の適正化に向けて市町村と協議するなど、安定した収入の確保を図る必要がある。
</t>
    </r>
    <r>
      <rPr>
        <sz val="11"/>
        <color theme="1"/>
        <rFont val="ＭＳ Ｐゴシック"/>
        <family val="3"/>
        <charset val="128"/>
      </rPr>
      <t>④　企業債残高対事業規模比率</t>
    </r>
    <r>
      <rPr>
        <sz val="11"/>
        <color theme="1"/>
        <rFont val="ＭＳ ゴシック"/>
        <family val="3"/>
        <charset val="128"/>
      </rPr>
      <t xml:space="preserve">
　類似団体より低いが、施設概成後に本格的な更新需要がきていないことから、企業債残高が少ないためであり、現在までの投資規模は適切であると考えている。今後は老朽化を見据え計画的に更新投資を行う必要がある。
</t>
    </r>
    <r>
      <rPr>
        <sz val="11"/>
        <color theme="1"/>
        <rFont val="ＭＳ Ｐゴシック"/>
        <family val="3"/>
        <charset val="128"/>
      </rPr>
      <t>⑥　汚水処理原価</t>
    </r>
    <r>
      <rPr>
        <sz val="11"/>
        <color theme="1"/>
        <rFont val="ＭＳ ゴシック"/>
        <family val="3"/>
        <charset val="128"/>
      </rPr>
      <t xml:space="preserve">
　類似団体より低く､53</t>
    </r>
    <r>
      <rPr>
        <sz val="11"/>
        <color theme="1"/>
        <rFont val="ＭＳ Ｐゴシック"/>
        <family val="3"/>
        <charset val="128"/>
      </rPr>
      <t>～</t>
    </r>
    <r>
      <rPr>
        <sz val="11"/>
        <color theme="1"/>
        <rFont val="ＭＳ ゴシック"/>
        <family val="3"/>
        <charset val="128"/>
      </rPr>
      <t>55円</t>
    </r>
    <r>
      <rPr>
        <sz val="11"/>
        <color theme="1"/>
        <rFont val="ＭＳ Ｐゴシック"/>
        <family val="3"/>
        <charset val="128"/>
      </rPr>
      <t>/㎥</t>
    </r>
    <r>
      <rPr>
        <sz val="11"/>
        <color theme="1"/>
        <rFont val="ＭＳ ゴシック"/>
        <family val="3"/>
        <charset val="128"/>
      </rPr>
      <t xml:space="preserve">程度で横ばいに推移しており、今後とも適切な維持管理水準を継続していく。
</t>
    </r>
    <r>
      <rPr>
        <b/>
        <sz val="11"/>
        <color theme="1"/>
        <rFont val="ＭＳ ゴシック"/>
        <family val="3"/>
        <charset val="128"/>
      </rPr>
      <t xml:space="preserve">
</t>
    </r>
    <r>
      <rPr>
        <sz val="11"/>
        <color theme="1"/>
        <rFont val="ＭＳ Ｐゴシック"/>
        <family val="3"/>
        <charset val="128"/>
      </rPr>
      <t>⑦　施設利用率</t>
    </r>
    <r>
      <rPr>
        <sz val="11"/>
        <color theme="1"/>
        <rFont val="ＭＳ ゴシック"/>
        <family val="3"/>
        <charset val="128"/>
      </rPr>
      <t xml:space="preserve">
　60％台で類似団体と同程度である。事故災害時の安定処理の観点から過大なスペックではなく、今後とも適切な施設規模の維持に努める。
</t>
    </r>
    <r>
      <rPr>
        <sz val="11"/>
        <color theme="1"/>
        <rFont val="ＭＳ Ｐゴシック"/>
        <family val="3"/>
        <charset val="128"/>
      </rPr>
      <t>⑧　水洗化率</t>
    </r>
    <r>
      <rPr>
        <sz val="11"/>
        <color theme="1"/>
        <rFont val="ＭＳ ゴシック"/>
        <family val="3"/>
        <charset val="128"/>
      </rPr>
      <t xml:space="preserve">
　着実に伸びているが、類似団体より低い。関連市町村と連携し、接続率向上に努める必要がある。</t>
    </r>
    <rPh sb="24" eb="27">
      <t>チホウサイ</t>
    </rPh>
    <rPh sb="27" eb="30">
      <t>ショウカンキン</t>
    </rPh>
    <rPh sb="31" eb="32">
      <t>オオ</t>
    </rPh>
    <rPh sb="36" eb="39">
      <t>タネンド</t>
    </rPh>
    <rPh sb="41" eb="42">
      <t>ヒク</t>
    </rPh>
    <rPh sb="48" eb="50">
      <t>カリカ</t>
    </rPh>
    <rPh sb="51" eb="53">
      <t>イッカツ</t>
    </rPh>
    <rPh sb="53" eb="55">
      <t>ショウカン</t>
    </rPh>
    <rPh sb="58" eb="60">
      <t>エイキョウ</t>
    </rPh>
    <rPh sb="64" eb="66">
      <t>トウガイ</t>
    </rPh>
    <rPh sb="66" eb="67">
      <t>ガク</t>
    </rPh>
    <rPh sb="68" eb="71">
      <t>シホンヒ</t>
    </rPh>
    <rPh sb="75" eb="77">
      <t>ハッコウ</t>
    </rPh>
    <rPh sb="86" eb="88">
      <t>バアイ</t>
    </rPh>
    <rPh sb="91" eb="93">
      <t>スウネン</t>
    </rPh>
    <rPh sb="97" eb="98">
      <t>ダイ</t>
    </rPh>
    <rPh sb="99" eb="101">
      <t>ジョウショウ</t>
    </rPh>
    <rPh sb="101" eb="103">
      <t>ケイコウ</t>
    </rPh>
    <rPh sb="104" eb="106">
      <t>スイイ</t>
    </rPh>
    <rPh sb="128" eb="130">
      <t>コンゴ</t>
    </rPh>
    <rPh sb="131" eb="134">
      <t>フタンキン</t>
    </rPh>
    <rPh sb="135" eb="138">
      <t>テキセイカ</t>
    </rPh>
    <rPh sb="139" eb="140">
      <t>ム</t>
    </rPh>
    <rPh sb="142" eb="145">
      <t>シチョウソン</t>
    </rPh>
    <rPh sb="146" eb="148">
      <t>キョウギ</t>
    </rPh>
    <rPh sb="153" eb="155">
      <t>アンテイ</t>
    </rPh>
    <rPh sb="157" eb="159">
      <t>シュウニュウ</t>
    </rPh>
    <rPh sb="160" eb="162">
      <t>カクホ</t>
    </rPh>
    <rPh sb="163" eb="164">
      <t>ハカ</t>
    </rPh>
    <rPh sb="165" eb="167">
      <t>ヒツヨウ</t>
    </rPh>
    <rPh sb="205" eb="208">
      <t>ホンカクテキ</t>
    </rPh>
    <rPh sb="209" eb="211">
      <t>コウシン</t>
    </rPh>
    <rPh sb="211" eb="213">
      <t>ジュヨウ</t>
    </rPh>
    <rPh sb="230" eb="231">
      <t>スク</t>
    </rPh>
    <rPh sb="255" eb="25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</si>
</sst>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0.66</c:v>
                </c:pt>
                <c:pt idx="1">
                  <c:v>0.79</c:v>
                </c:pt>
                <c:pt idx="2">
                  <c:v>0.5</c:v>
                </c:pt>
                <c:pt idx="3">
                  <c:v>1</c:v>
                </c:pt>
                <c:pt idx="4">
                  <c:v>0.73</c:v>
                </c:pt>
              </c:numCache>
            </c:numRef>
          </c:val>
        </c:ser>
        <c:dLbls>
          <c:showLegendKey val="0"/>
          <c:showVal val="0"/>
          <c:showCatName val="0"/>
          <c:showSerName val="0"/>
          <c:showPercent val="0"/>
          <c:showBubbleSize val="0"/>
        </c:dLbls>
        <c:gapWidth val="150"/>
        <c:axId val="673444088"/>
        <c:axId val="6734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0.13</c:v>
                </c:pt>
                <c:pt idx="2">
                  <c:v>0.09</c:v>
                </c:pt>
                <c:pt idx="3">
                  <c:v>0.12</c:v>
                </c:pt>
                <c:pt idx="4">
                  <c:v>7.0000000000000007E-2</c:v>
                </c:pt>
              </c:numCache>
            </c:numRef>
          </c:val>
          <c:smooth val="0"/>
        </c:ser>
        <c:dLbls>
          <c:showLegendKey val="0"/>
          <c:showVal val="0"/>
          <c:showCatName val="0"/>
          <c:showSerName val="0"/>
          <c:showPercent val="0"/>
          <c:showBubbleSize val="0"/>
        </c:dLbls>
        <c:marker val="1"/>
        <c:smooth val="0"/>
        <c:axId val="673444088"/>
        <c:axId val="673444480"/>
      </c:lineChart>
      <c:dateAx>
        <c:axId val="673444088"/>
        <c:scaling>
          <c:orientation val="minMax"/>
        </c:scaling>
        <c:delete val="1"/>
        <c:axPos val="b"/>
        <c:numFmt formatCode="ge" sourceLinked="1"/>
        <c:majorTickMark val="none"/>
        <c:minorTickMark val="none"/>
        <c:tickLblPos val="none"/>
        <c:crossAx val="673444480"/>
        <c:crosses val="autoZero"/>
        <c:auto val="1"/>
        <c:lblOffset val="100"/>
        <c:baseTimeUnit val="years"/>
      </c:dateAx>
      <c:valAx>
        <c:axId val="6734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44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63.15</c:v>
                </c:pt>
                <c:pt idx="1">
                  <c:v>62.82</c:v>
                </c:pt>
                <c:pt idx="2">
                  <c:v>64.180000000000007</c:v>
                </c:pt>
                <c:pt idx="3">
                  <c:v>63.01</c:v>
                </c:pt>
                <c:pt idx="4">
                  <c:v>63.71</c:v>
                </c:pt>
              </c:numCache>
            </c:numRef>
          </c:val>
        </c:ser>
        <c:dLbls>
          <c:showLegendKey val="0"/>
          <c:showVal val="0"/>
          <c:showCatName val="0"/>
          <c:showSerName val="0"/>
          <c:showPercent val="0"/>
          <c:showBubbleSize val="0"/>
        </c:dLbls>
        <c:gapWidth val="150"/>
        <c:axId val="669687672"/>
        <c:axId val="6754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64.88</c:v>
                </c:pt>
                <c:pt idx="1">
                  <c:v>71.87</c:v>
                </c:pt>
                <c:pt idx="2">
                  <c:v>65.430000000000007</c:v>
                </c:pt>
                <c:pt idx="3">
                  <c:v>64.930000000000007</c:v>
                </c:pt>
                <c:pt idx="4">
                  <c:v>66.02</c:v>
                </c:pt>
              </c:numCache>
            </c:numRef>
          </c:val>
          <c:smooth val="0"/>
        </c:ser>
        <c:dLbls>
          <c:showLegendKey val="0"/>
          <c:showVal val="0"/>
          <c:showCatName val="0"/>
          <c:showSerName val="0"/>
          <c:showPercent val="0"/>
          <c:showBubbleSize val="0"/>
        </c:dLbls>
        <c:marker val="1"/>
        <c:smooth val="0"/>
        <c:axId val="669687672"/>
        <c:axId val="675473440"/>
      </c:lineChart>
      <c:dateAx>
        <c:axId val="669687672"/>
        <c:scaling>
          <c:orientation val="minMax"/>
        </c:scaling>
        <c:delete val="1"/>
        <c:axPos val="b"/>
        <c:numFmt formatCode="ge" sourceLinked="1"/>
        <c:majorTickMark val="none"/>
        <c:minorTickMark val="none"/>
        <c:tickLblPos val="none"/>
        <c:crossAx val="675473440"/>
        <c:crosses val="autoZero"/>
        <c:auto val="1"/>
        <c:lblOffset val="100"/>
        <c:baseTimeUnit val="years"/>
      </c:dateAx>
      <c:valAx>
        <c:axId val="6754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68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83.16</c:v>
                </c:pt>
                <c:pt idx="1">
                  <c:v>82.85</c:v>
                </c:pt>
                <c:pt idx="2">
                  <c:v>83.51</c:v>
                </c:pt>
                <c:pt idx="3">
                  <c:v>84.35</c:v>
                </c:pt>
                <c:pt idx="4">
                  <c:v>84.82</c:v>
                </c:pt>
              </c:numCache>
            </c:numRef>
          </c:val>
        </c:ser>
        <c:dLbls>
          <c:showLegendKey val="0"/>
          <c:showVal val="0"/>
          <c:showCatName val="0"/>
          <c:showSerName val="0"/>
          <c:showPercent val="0"/>
          <c:showBubbleSize val="0"/>
        </c:dLbls>
        <c:gapWidth val="150"/>
        <c:axId val="675474616"/>
        <c:axId val="6754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92.42</c:v>
                </c:pt>
                <c:pt idx="1">
                  <c:v>92.39</c:v>
                </c:pt>
                <c:pt idx="2">
                  <c:v>92.51</c:v>
                </c:pt>
                <c:pt idx="3">
                  <c:v>92.69</c:v>
                </c:pt>
                <c:pt idx="4">
                  <c:v>92.96</c:v>
                </c:pt>
              </c:numCache>
            </c:numRef>
          </c:val>
          <c:smooth val="0"/>
        </c:ser>
        <c:dLbls>
          <c:showLegendKey val="0"/>
          <c:showVal val="0"/>
          <c:showCatName val="0"/>
          <c:showSerName val="0"/>
          <c:showPercent val="0"/>
          <c:showBubbleSize val="0"/>
        </c:dLbls>
        <c:marker val="1"/>
        <c:smooth val="0"/>
        <c:axId val="675474616"/>
        <c:axId val="675475008"/>
      </c:lineChart>
      <c:dateAx>
        <c:axId val="675474616"/>
        <c:scaling>
          <c:orientation val="minMax"/>
        </c:scaling>
        <c:delete val="1"/>
        <c:axPos val="b"/>
        <c:numFmt formatCode="ge" sourceLinked="1"/>
        <c:majorTickMark val="none"/>
        <c:minorTickMark val="none"/>
        <c:tickLblPos val="none"/>
        <c:crossAx val="675475008"/>
        <c:crosses val="autoZero"/>
        <c:auto val="1"/>
        <c:lblOffset val="100"/>
        <c:baseTimeUnit val="years"/>
      </c:dateAx>
      <c:valAx>
        <c:axId val="6754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47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72.97</c:v>
                </c:pt>
                <c:pt idx="1">
                  <c:v>89.1</c:v>
                </c:pt>
                <c:pt idx="2">
                  <c:v>66.209999999999994</c:v>
                </c:pt>
                <c:pt idx="3">
                  <c:v>88.7</c:v>
                </c:pt>
                <c:pt idx="4">
                  <c:v>82.62</c:v>
                </c:pt>
              </c:numCache>
            </c:numRef>
          </c:val>
        </c:ser>
        <c:dLbls>
          <c:showLegendKey val="0"/>
          <c:showVal val="0"/>
          <c:showCatName val="0"/>
          <c:showSerName val="0"/>
          <c:showPercent val="0"/>
          <c:showBubbleSize val="0"/>
        </c:dLbls>
        <c:gapWidth val="150"/>
        <c:axId val="666837800"/>
        <c:axId val="6668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6837800"/>
        <c:axId val="666837408"/>
      </c:lineChart>
      <c:dateAx>
        <c:axId val="666837800"/>
        <c:scaling>
          <c:orientation val="minMax"/>
        </c:scaling>
        <c:delete val="1"/>
        <c:axPos val="b"/>
        <c:numFmt formatCode="ge" sourceLinked="1"/>
        <c:majorTickMark val="none"/>
        <c:minorTickMark val="none"/>
        <c:tickLblPos val="none"/>
        <c:crossAx val="666837408"/>
        <c:crosses val="autoZero"/>
        <c:auto val="1"/>
        <c:lblOffset val="100"/>
        <c:baseTimeUnit val="years"/>
      </c:dateAx>
      <c:valAx>
        <c:axId val="6668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3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6835448"/>
        <c:axId val="6668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6835448"/>
        <c:axId val="666835840"/>
      </c:lineChart>
      <c:dateAx>
        <c:axId val="666835448"/>
        <c:scaling>
          <c:orientation val="minMax"/>
        </c:scaling>
        <c:delete val="1"/>
        <c:axPos val="b"/>
        <c:numFmt formatCode="ge" sourceLinked="1"/>
        <c:majorTickMark val="none"/>
        <c:minorTickMark val="none"/>
        <c:tickLblPos val="none"/>
        <c:crossAx val="666835840"/>
        <c:crosses val="autoZero"/>
        <c:auto val="1"/>
        <c:lblOffset val="100"/>
        <c:baseTimeUnit val="years"/>
      </c:dateAx>
      <c:valAx>
        <c:axId val="6668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3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0001056"/>
        <c:axId val="69000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0001056"/>
        <c:axId val="690001448"/>
      </c:lineChart>
      <c:dateAx>
        <c:axId val="690001056"/>
        <c:scaling>
          <c:orientation val="minMax"/>
        </c:scaling>
        <c:delete val="1"/>
        <c:axPos val="b"/>
        <c:numFmt formatCode="ge" sourceLinked="1"/>
        <c:majorTickMark val="none"/>
        <c:minorTickMark val="none"/>
        <c:tickLblPos val="none"/>
        <c:crossAx val="690001448"/>
        <c:crosses val="autoZero"/>
        <c:auto val="1"/>
        <c:lblOffset val="100"/>
        <c:baseTimeUnit val="years"/>
      </c:dateAx>
      <c:valAx>
        <c:axId val="69000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0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0002624"/>
        <c:axId val="6720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0002624"/>
        <c:axId val="672058400"/>
      </c:lineChart>
      <c:dateAx>
        <c:axId val="690002624"/>
        <c:scaling>
          <c:orientation val="minMax"/>
        </c:scaling>
        <c:delete val="1"/>
        <c:axPos val="b"/>
        <c:numFmt formatCode="ge" sourceLinked="1"/>
        <c:majorTickMark val="none"/>
        <c:minorTickMark val="none"/>
        <c:tickLblPos val="none"/>
        <c:crossAx val="672058400"/>
        <c:crosses val="autoZero"/>
        <c:auto val="1"/>
        <c:lblOffset val="100"/>
        <c:baseTimeUnit val="years"/>
      </c:dateAx>
      <c:valAx>
        <c:axId val="6720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0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2059576"/>
        <c:axId val="67205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2059576"/>
        <c:axId val="672059968"/>
      </c:lineChart>
      <c:dateAx>
        <c:axId val="672059576"/>
        <c:scaling>
          <c:orientation val="minMax"/>
        </c:scaling>
        <c:delete val="1"/>
        <c:axPos val="b"/>
        <c:numFmt formatCode="ge" sourceLinked="1"/>
        <c:majorTickMark val="none"/>
        <c:minorTickMark val="none"/>
        <c:tickLblPos val="none"/>
        <c:crossAx val="672059968"/>
        <c:crosses val="autoZero"/>
        <c:auto val="1"/>
        <c:lblOffset val="100"/>
        <c:baseTimeUnit val="years"/>
      </c:dateAx>
      <c:valAx>
        <c:axId val="67205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05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236.31</c:v>
                </c:pt>
                <c:pt idx="1">
                  <c:v>205.11</c:v>
                </c:pt>
                <c:pt idx="2">
                  <c:v>187.67</c:v>
                </c:pt>
                <c:pt idx="3">
                  <c:v>181.49</c:v>
                </c:pt>
                <c:pt idx="4">
                  <c:v>185.43</c:v>
                </c:pt>
              </c:numCache>
            </c:numRef>
          </c:val>
        </c:ser>
        <c:dLbls>
          <c:showLegendKey val="0"/>
          <c:showVal val="0"/>
          <c:showCatName val="0"/>
          <c:showSerName val="0"/>
          <c:showPercent val="0"/>
          <c:showBubbleSize val="0"/>
        </c:dLbls>
        <c:gapWidth val="150"/>
        <c:axId val="697639744"/>
        <c:axId val="69764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484.53</c:v>
                </c:pt>
                <c:pt idx="1">
                  <c:v>469.84</c:v>
                </c:pt>
                <c:pt idx="2">
                  <c:v>438.59</c:v>
                </c:pt>
                <c:pt idx="3">
                  <c:v>407.62</c:v>
                </c:pt>
                <c:pt idx="4">
                  <c:v>359.02</c:v>
                </c:pt>
              </c:numCache>
            </c:numRef>
          </c:val>
          <c:smooth val="0"/>
        </c:ser>
        <c:dLbls>
          <c:showLegendKey val="0"/>
          <c:showVal val="0"/>
          <c:showCatName val="0"/>
          <c:showSerName val="0"/>
          <c:showPercent val="0"/>
          <c:showBubbleSize val="0"/>
        </c:dLbls>
        <c:marker val="1"/>
        <c:smooth val="0"/>
        <c:axId val="697639744"/>
        <c:axId val="697640136"/>
      </c:lineChart>
      <c:dateAx>
        <c:axId val="697639744"/>
        <c:scaling>
          <c:orientation val="minMax"/>
        </c:scaling>
        <c:delete val="1"/>
        <c:axPos val="b"/>
        <c:numFmt formatCode="ge" sourceLinked="1"/>
        <c:majorTickMark val="none"/>
        <c:minorTickMark val="none"/>
        <c:tickLblPos val="none"/>
        <c:crossAx val="697640136"/>
        <c:crosses val="autoZero"/>
        <c:auto val="1"/>
        <c:lblOffset val="100"/>
        <c:baseTimeUnit val="years"/>
      </c:dateAx>
      <c:valAx>
        <c:axId val="69764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6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4429032"/>
        <c:axId val="66442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64429032"/>
        <c:axId val="664429424"/>
      </c:lineChart>
      <c:dateAx>
        <c:axId val="664429032"/>
        <c:scaling>
          <c:orientation val="minMax"/>
        </c:scaling>
        <c:delete val="1"/>
        <c:axPos val="b"/>
        <c:numFmt formatCode="ge" sourceLinked="1"/>
        <c:majorTickMark val="none"/>
        <c:minorTickMark val="none"/>
        <c:tickLblPos val="none"/>
        <c:crossAx val="664429424"/>
        <c:crosses val="autoZero"/>
        <c:auto val="1"/>
        <c:lblOffset val="100"/>
        <c:baseTimeUnit val="years"/>
      </c:dateAx>
      <c:valAx>
        <c:axId val="66442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42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53.57</c:v>
                </c:pt>
                <c:pt idx="1">
                  <c:v>54.72</c:v>
                </c:pt>
                <c:pt idx="2">
                  <c:v>54.37</c:v>
                </c:pt>
                <c:pt idx="3">
                  <c:v>54.33</c:v>
                </c:pt>
                <c:pt idx="4">
                  <c:v>53.85</c:v>
                </c:pt>
              </c:numCache>
            </c:numRef>
          </c:val>
        </c:ser>
        <c:dLbls>
          <c:showLegendKey val="0"/>
          <c:showVal val="0"/>
          <c:showCatName val="0"/>
          <c:showSerName val="0"/>
          <c:showPercent val="0"/>
          <c:showBubbleSize val="0"/>
        </c:dLbls>
        <c:gapWidth val="150"/>
        <c:axId val="669686104"/>
        <c:axId val="6696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58.63</c:v>
                </c:pt>
                <c:pt idx="1">
                  <c:v>62.17</c:v>
                </c:pt>
                <c:pt idx="2">
                  <c:v>61.27</c:v>
                </c:pt>
                <c:pt idx="3">
                  <c:v>66.680000000000007</c:v>
                </c:pt>
                <c:pt idx="4">
                  <c:v>60.18</c:v>
                </c:pt>
              </c:numCache>
            </c:numRef>
          </c:val>
          <c:smooth val="0"/>
        </c:ser>
        <c:dLbls>
          <c:showLegendKey val="0"/>
          <c:showVal val="0"/>
          <c:showCatName val="0"/>
          <c:showSerName val="0"/>
          <c:showPercent val="0"/>
          <c:showBubbleSize val="0"/>
        </c:dLbls>
        <c:marker val="1"/>
        <c:smooth val="0"/>
        <c:axId val="669686104"/>
        <c:axId val="669686496"/>
      </c:lineChart>
      <c:dateAx>
        <c:axId val="669686104"/>
        <c:scaling>
          <c:orientation val="minMax"/>
        </c:scaling>
        <c:delete val="1"/>
        <c:axPos val="b"/>
        <c:numFmt formatCode="ge" sourceLinked="1"/>
        <c:majorTickMark val="none"/>
        <c:minorTickMark val="none"/>
        <c:tickLblPos val="none"/>
        <c:crossAx val="669686496"/>
        <c:crosses val="autoZero"/>
        <c:auto val="1"/>
        <c:lblOffset val="100"/>
        <c:baseTimeUnit val="years"/>
      </c:dateAx>
      <c:valAx>
        <c:axId val="6696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68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新潟県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2319435</v>
      </c>
      <c r="AM8" s="47"/>
      <c r="AN8" s="47"/>
      <c r="AO8" s="47"/>
      <c r="AP8" s="47"/>
      <c r="AQ8" s="47"/>
      <c r="AR8" s="47"/>
      <c r="AS8" s="47"/>
      <c r="AT8" s="43">
        <f>データ!S6</f>
        <v>12584.1</v>
      </c>
      <c r="AU8" s="43"/>
      <c r="AV8" s="43"/>
      <c r="AW8" s="43"/>
      <c r="AX8" s="43"/>
      <c r="AY8" s="43"/>
      <c r="AZ8" s="43"/>
      <c r="BA8" s="43"/>
      <c r="BB8" s="43">
        <f>データ!T6</f>
        <v>184.31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46.84</v>
      </c>
      <c r="Q10" s="43"/>
      <c r="R10" s="43"/>
      <c r="S10" s="43"/>
      <c r="T10" s="43"/>
      <c r="U10" s="43"/>
      <c r="V10" s="43"/>
      <c r="W10" s="43">
        <f>データ!P6</f>
        <v>100</v>
      </c>
      <c r="X10" s="43"/>
      <c r="Y10" s="43"/>
      <c r="Z10" s="43"/>
      <c r="AA10" s="43"/>
      <c r="AB10" s="43"/>
      <c r="AC10" s="43"/>
      <c r="AD10" s="47">
        <f>データ!Q6</f>
        <v>0</v>
      </c>
      <c r="AE10" s="47"/>
      <c r="AF10" s="47"/>
      <c r="AG10" s="47"/>
      <c r="AH10" s="47"/>
      <c r="AI10" s="47"/>
      <c r="AJ10" s="47"/>
      <c r="AK10" s="2"/>
      <c r="AL10" s="47">
        <f>データ!U6</f>
        <v>706591</v>
      </c>
      <c r="AM10" s="47"/>
      <c r="AN10" s="47"/>
      <c r="AO10" s="47"/>
      <c r="AP10" s="47"/>
      <c r="AQ10" s="47"/>
      <c r="AR10" s="47"/>
      <c r="AS10" s="47"/>
      <c r="AT10" s="43">
        <f>データ!V6</f>
        <v>195.86</v>
      </c>
      <c r="AU10" s="43"/>
      <c r="AV10" s="43"/>
      <c r="AW10" s="43"/>
      <c r="AX10" s="43"/>
      <c r="AY10" s="43"/>
      <c r="AZ10" s="43"/>
      <c r="BA10" s="43"/>
      <c r="BB10" s="43">
        <f>データ!W6</f>
        <v>3607.63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150002</v>
      </c>
      <c r="D6" s="31">
        <f t="shared" si="3"/>
        <v>47</v>
      </c>
      <c r="E6" s="31">
        <f t="shared" si="3"/>
        <v>17</v>
      </c>
      <c r="F6" s="31">
        <f t="shared" si="3"/>
        <v>3</v>
      </c>
      <c r="G6" s="31">
        <f t="shared" si="3"/>
        <v>0</v>
      </c>
      <c r="H6" s="31" t="str">
        <f t="shared" si="3"/>
        <v>新潟県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46.84</v>
      </c>
      <c r="P6" s="32">
        <f t="shared" si="3"/>
        <v>100</v>
      </c>
      <c r="Q6" s="32">
        <f t="shared" si="3"/>
        <v>0</v>
      </c>
      <c r="R6" s="32">
        <f t="shared" si="3"/>
        <v>2319435</v>
      </c>
      <c r="S6" s="32">
        <f t="shared" si="3"/>
        <v>12584.1</v>
      </c>
      <c r="T6" s="32">
        <f t="shared" si="3"/>
        <v>184.31</v>
      </c>
      <c r="U6" s="32">
        <f t="shared" si="3"/>
        <v>706591</v>
      </c>
      <c r="V6" s="32">
        <f t="shared" si="3"/>
        <v>195.86</v>
      </c>
      <c r="W6" s="32">
        <f t="shared" si="3"/>
        <v>3607.63</v>
      </c>
      <c r="X6" s="33">
        <f>IF(X7="",NA(),X7)</f>
        <v>72.97</v>
      </c>
      <c r="Y6" s="33">
        <f t="shared" ref="Y6:AG6" si="4">IF(Y7="",NA(),Y7)</f>
        <v>89.1</v>
      </c>
      <c r="Z6" s="33">
        <f t="shared" si="4"/>
        <v>66.209999999999994</v>
      </c>
      <c r="AA6" s="33">
        <f t="shared" si="4"/>
        <v>88.7</v>
      </c>
      <c r="AB6" s="33">
        <f t="shared" si="4"/>
        <v>82.62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236.31</v>
      </c>
      <c r="BF6" s="33">
        <f t="shared" ref="BF6:BN6" si="7">IF(BF7="",NA(),BF7)</f>
        <v>205.11</v>
      </c>
      <c r="BG6" s="33">
        <f t="shared" si="7"/>
        <v>187.67</v>
      </c>
      <c r="BH6" s="33">
        <f t="shared" si="7"/>
        <v>181.49</v>
      </c>
      <c r="BI6" s="33">
        <f t="shared" si="7"/>
        <v>185.43</v>
      </c>
      <c r="BJ6" s="33">
        <f t="shared" si="7"/>
        <v>484.53</v>
      </c>
      <c r="BK6" s="33">
        <f t="shared" si="7"/>
        <v>469.84</v>
      </c>
      <c r="BL6" s="33">
        <f t="shared" si="7"/>
        <v>438.59</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53.57</v>
      </c>
      <c r="CB6" s="33">
        <f t="shared" ref="CB6:CJ6" si="9">IF(CB7="",NA(),CB7)</f>
        <v>54.72</v>
      </c>
      <c r="CC6" s="33">
        <f t="shared" si="9"/>
        <v>54.37</v>
      </c>
      <c r="CD6" s="33">
        <f t="shared" si="9"/>
        <v>54.33</v>
      </c>
      <c r="CE6" s="33">
        <f t="shared" si="9"/>
        <v>53.85</v>
      </c>
      <c r="CF6" s="33">
        <f t="shared" si="9"/>
        <v>58.63</v>
      </c>
      <c r="CG6" s="33">
        <f t="shared" si="9"/>
        <v>62.17</v>
      </c>
      <c r="CH6" s="33">
        <f t="shared" si="9"/>
        <v>61.27</v>
      </c>
      <c r="CI6" s="33">
        <f t="shared" si="9"/>
        <v>66.680000000000007</v>
      </c>
      <c r="CJ6" s="33">
        <f t="shared" si="9"/>
        <v>60.18</v>
      </c>
      <c r="CK6" s="32" t="str">
        <f>IF(CK7="","",IF(CK7="-","【-】","【"&amp;SUBSTITUTE(TEXT(CK7,"#,##0.00"),"-","△")&amp;"】"))</f>
        <v>【63.19】</v>
      </c>
      <c r="CL6" s="33">
        <f>IF(CL7="",NA(),CL7)</f>
        <v>63.15</v>
      </c>
      <c r="CM6" s="33">
        <f t="shared" ref="CM6:CU6" si="10">IF(CM7="",NA(),CM7)</f>
        <v>62.82</v>
      </c>
      <c r="CN6" s="33">
        <f t="shared" si="10"/>
        <v>64.180000000000007</v>
      </c>
      <c r="CO6" s="33">
        <f t="shared" si="10"/>
        <v>63.01</v>
      </c>
      <c r="CP6" s="33">
        <f t="shared" si="10"/>
        <v>63.71</v>
      </c>
      <c r="CQ6" s="33">
        <f t="shared" si="10"/>
        <v>64.88</v>
      </c>
      <c r="CR6" s="33">
        <f t="shared" si="10"/>
        <v>71.87</v>
      </c>
      <c r="CS6" s="33">
        <f t="shared" si="10"/>
        <v>65.430000000000007</v>
      </c>
      <c r="CT6" s="33">
        <f t="shared" si="10"/>
        <v>64.930000000000007</v>
      </c>
      <c r="CU6" s="33">
        <f t="shared" si="10"/>
        <v>66.02</v>
      </c>
      <c r="CV6" s="32" t="str">
        <f>IF(CV7="","",IF(CV7="-","【-】","【"&amp;SUBSTITUTE(TEXT(CV7,"#,##0.00"),"-","△")&amp;"】"))</f>
        <v>【65.79】</v>
      </c>
      <c r="CW6" s="33">
        <f>IF(CW7="",NA(),CW7)</f>
        <v>83.16</v>
      </c>
      <c r="CX6" s="33">
        <f t="shared" ref="CX6:DF6" si="11">IF(CX7="",NA(),CX7)</f>
        <v>82.85</v>
      </c>
      <c r="CY6" s="33">
        <f t="shared" si="11"/>
        <v>83.51</v>
      </c>
      <c r="CZ6" s="33">
        <f t="shared" si="11"/>
        <v>84.35</v>
      </c>
      <c r="DA6" s="33">
        <f t="shared" si="11"/>
        <v>84.82</v>
      </c>
      <c r="DB6" s="33">
        <f t="shared" si="11"/>
        <v>92.42</v>
      </c>
      <c r="DC6" s="33">
        <f t="shared" si="11"/>
        <v>92.39</v>
      </c>
      <c r="DD6" s="33">
        <f t="shared" si="11"/>
        <v>92.51</v>
      </c>
      <c r="DE6" s="33">
        <f t="shared" si="11"/>
        <v>92.69</v>
      </c>
      <c r="DF6" s="33">
        <f t="shared" si="11"/>
        <v>92.96</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0.66</v>
      </c>
      <c r="EE6" s="33">
        <f t="shared" ref="EE6:EM6" si="14">IF(EE7="",NA(),EE7)</f>
        <v>0.79</v>
      </c>
      <c r="EF6" s="33">
        <f t="shared" si="14"/>
        <v>0.5</v>
      </c>
      <c r="EG6" s="33">
        <f t="shared" si="14"/>
        <v>1</v>
      </c>
      <c r="EH6" s="33">
        <f t="shared" si="14"/>
        <v>0.73</v>
      </c>
      <c r="EI6" s="33">
        <f t="shared" si="14"/>
        <v>0.13</v>
      </c>
      <c r="EJ6" s="33">
        <f t="shared" si="14"/>
        <v>0.13</v>
      </c>
      <c r="EK6" s="33">
        <f t="shared" si="14"/>
        <v>0.09</v>
      </c>
      <c r="EL6" s="33">
        <f t="shared" si="14"/>
        <v>0.12</v>
      </c>
      <c r="EM6" s="33">
        <f t="shared" si="14"/>
        <v>7.0000000000000007E-2</v>
      </c>
      <c r="EN6" s="32" t="str">
        <f>IF(EN7="","",IF(EN7="-","【-】","【"&amp;SUBSTITUTE(TEXT(EN7,"#,##0.00"),"-","△")&amp;"】"))</f>
        <v>【0.07】</v>
      </c>
    </row>
    <row r="7" spans="1:144" s="34" customFormat="1" x14ac:dyDescent="0.2">
      <c r="A7" s="26"/>
      <c r="B7" s="35">
        <v>2015</v>
      </c>
      <c r="C7" s="35">
        <v>150002</v>
      </c>
      <c r="D7" s="35">
        <v>47</v>
      </c>
      <c r="E7" s="35">
        <v>17</v>
      </c>
      <c r="F7" s="35">
        <v>3</v>
      </c>
      <c r="G7" s="35">
        <v>0</v>
      </c>
      <c r="H7" s="35" t="s">
        <v>96</v>
      </c>
      <c r="I7" s="35" t="s">
        <v>97</v>
      </c>
      <c r="J7" s="35" t="s">
        <v>98</v>
      </c>
      <c r="K7" s="35" t="s">
        <v>99</v>
      </c>
      <c r="L7" s="35" t="s">
        <v>100</v>
      </c>
      <c r="M7" s="36" t="s">
        <v>101</v>
      </c>
      <c r="N7" s="36" t="s">
        <v>102</v>
      </c>
      <c r="O7" s="36">
        <v>46.84</v>
      </c>
      <c r="P7" s="36">
        <v>100</v>
      </c>
      <c r="Q7" s="36">
        <v>0</v>
      </c>
      <c r="R7" s="36">
        <v>2319435</v>
      </c>
      <c r="S7" s="36">
        <v>12584.1</v>
      </c>
      <c r="T7" s="36">
        <v>184.31</v>
      </c>
      <c r="U7" s="36">
        <v>706591</v>
      </c>
      <c r="V7" s="36">
        <v>195.86</v>
      </c>
      <c r="W7" s="36">
        <v>3607.63</v>
      </c>
      <c r="X7" s="36">
        <v>72.97</v>
      </c>
      <c r="Y7" s="36">
        <v>89.1</v>
      </c>
      <c r="Z7" s="36">
        <v>66.209999999999994</v>
      </c>
      <c r="AA7" s="36">
        <v>88.7</v>
      </c>
      <c r="AB7" s="36">
        <v>82.62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236.31</v>
      </c>
      <c r="BF7" s="36">
        <v>205.11</v>
      </c>
      <c r="BG7" s="36">
        <v>187.67</v>
      </c>
      <c r="BH7" s="36">
        <v>181.49</v>
      </c>
      <c r="BI7" s="36">
        <v>185.43</v>
      </c>
      <c r="BJ7" s="36">
        <v>484.53</v>
      </c>
      <c r="BK7" s="36">
        <v>469.84</v>
      </c>
      <c r="BL7" s="36">
        <v>438.59</v>
      </c>
      <c r="BM7" s="36">
        <v>407.62</v>
      </c>
      <c r="BN7" s="36">
        <v>359.02</v>
      </c>
      <c r="BO7" s="36">
        <v>357.84</v>
      </c>
      <c r="BP7" s="36">
        <v>0</v>
      </c>
      <c r="BQ7" s="36">
        <v>0</v>
      </c>
      <c r="BR7" s="36">
        <v>0</v>
      </c>
      <c r="BS7" s="36">
        <v>0</v>
      </c>
      <c r="BT7" s="36">
        <v>0</v>
      </c>
      <c r="BU7" s="36">
        <v>0</v>
      </c>
      <c r="BV7" s="36">
        <v>0</v>
      </c>
      <c r="BW7" s="36">
        <v>0</v>
      </c>
      <c r="BX7" s="36">
        <v>0</v>
      </c>
      <c r="BY7" s="36">
        <v>0</v>
      </c>
      <c r="BZ7" s="36">
        <v>0</v>
      </c>
      <c r="CA7" s="36">
        <v>53.57</v>
      </c>
      <c r="CB7" s="36">
        <v>54.72</v>
      </c>
      <c r="CC7" s="36">
        <v>54.37</v>
      </c>
      <c r="CD7" s="36">
        <v>54.33</v>
      </c>
      <c r="CE7" s="36">
        <v>53.85</v>
      </c>
      <c r="CF7" s="36">
        <v>58.63</v>
      </c>
      <c r="CG7" s="36">
        <v>62.17</v>
      </c>
      <c r="CH7" s="36">
        <v>61.27</v>
      </c>
      <c r="CI7" s="36">
        <v>66.680000000000007</v>
      </c>
      <c r="CJ7" s="36">
        <v>60.18</v>
      </c>
      <c r="CK7" s="36">
        <v>63.19</v>
      </c>
      <c r="CL7" s="36">
        <v>63.15</v>
      </c>
      <c r="CM7" s="36">
        <v>62.82</v>
      </c>
      <c r="CN7" s="36">
        <v>64.180000000000007</v>
      </c>
      <c r="CO7" s="36">
        <v>63.01</v>
      </c>
      <c r="CP7" s="36">
        <v>63.71</v>
      </c>
      <c r="CQ7" s="36">
        <v>64.88</v>
      </c>
      <c r="CR7" s="36">
        <v>71.87</v>
      </c>
      <c r="CS7" s="36">
        <v>65.430000000000007</v>
      </c>
      <c r="CT7" s="36">
        <v>64.930000000000007</v>
      </c>
      <c r="CU7" s="36">
        <v>66.02</v>
      </c>
      <c r="CV7" s="36">
        <v>65.790000000000006</v>
      </c>
      <c r="CW7" s="36">
        <v>83.16</v>
      </c>
      <c r="CX7" s="36">
        <v>82.85</v>
      </c>
      <c r="CY7" s="36">
        <v>83.51</v>
      </c>
      <c r="CZ7" s="36">
        <v>84.35</v>
      </c>
      <c r="DA7" s="36">
        <v>84.82</v>
      </c>
      <c r="DB7" s="36">
        <v>92.42</v>
      </c>
      <c r="DC7" s="36">
        <v>92.39</v>
      </c>
      <c r="DD7" s="36">
        <v>92.51</v>
      </c>
      <c r="DE7" s="36">
        <v>92.69</v>
      </c>
      <c r="DF7" s="36">
        <v>92.96</v>
      </c>
      <c r="DG7" s="36">
        <v>92.37</v>
      </c>
      <c r="DH7" s="36"/>
      <c r="DI7" s="36"/>
      <c r="DJ7" s="36"/>
      <c r="DK7" s="36"/>
      <c r="DL7" s="36"/>
      <c r="DM7" s="36"/>
      <c r="DN7" s="36"/>
      <c r="DO7" s="36"/>
      <c r="DP7" s="36"/>
      <c r="DQ7" s="36"/>
      <c r="DR7" s="36"/>
      <c r="DS7" s="36"/>
      <c r="DT7" s="36"/>
      <c r="DU7" s="36"/>
      <c r="DV7" s="36"/>
      <c r="DW7" s="36"/>
      <c r="DX7" s="36"/>
      <c r="DY7" s="36"/>
      <c r="DZ7" s="36"/>
      <c r="EA7" s="36"/>
      <c r="EB7" s="36"/>
      <c r="EC7" s="36"/>
      <c r="ED7" s="36">
        <v>0.66</v>
      </c>
      <c r="EE7" s="36">
        <v>0.79</v>
      </c>
      <c r="EF7" s="36">
        <v>0.5</v>
      </c>
      <c r="EG7" s="36">
        <v>1</v>
      </c>
      <c r="EH7" s="36">
        <v>0.73</v>
      </c>
      <c r="EI7" s="36">
        <v>0.13</v>
      </c>
      <c r="EJ7" s="36">
        <v>0.13</v>
      </c>
      <c r="EK7" s="36">
        <v>0.09</v>
      </c>
      <c r="EL7" s="36">
        <v>0.12</v>
      </c>
      <c r="EM7" s="36">
        <v>7.0000000000000007E-2</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2017-02-14T00:42:40Z</cp:lastPrinted>
  <dcterms:created xsi:type="dcterms:W3CDTF">2017-02-08T02:56:26Z</dcterms:created>
  <dcterms:modified xsi:type="dcterms:W3CDTF">2017-02-27T05:29:17Z</dcterms:modified>
  <cp:category/>
</cp:coreProperties>
</file>