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8福井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<sst xmlns="http://schemas.openxmlformats.org/spreadsheetml/2006/main" count="217" uniqueCount="107">
  <si>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</si>
  <si>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</si>
  <si>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</si>
  <si>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</si>
  <si>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</si>
  <si>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</si>
  <si>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</si>
  <si>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</si>
  <si>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</si>
  <si>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</si>
  <si>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</si>
  <si>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</si>
  <si>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</si>
  <si>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</si>
  <si>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</si>
  <si>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</si>
  <si>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</si>
  <si>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</si>
  <si>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</si>
  <si>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</si>
  <si>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</si>
  <si>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</si>
  <si>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</si>
  <si>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</si>
  <si>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</si>
  <si>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</si>
  <si>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</si>
  <si>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</si>
  <si>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</si>
  <si>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</si>
  <si>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</si>
  <si>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</si>
  <si>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</si>
  <si>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</si>
  <si>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</si>
  <si>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</si>
  <si>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</si>
  <si>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</si>
  <si>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</si>
  <si>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</si>
  <si>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</si>
  <si>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</si>
  <si>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</si>
  <si>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</si>
  <si>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</si>
  <si>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</si>
  <si>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</si>
  <si>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</si>
  <si>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</si>
  <si>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</si>
  <si>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</si>
  <si>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</si>
  <si>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</si>
  <si>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</si>
  <si>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</si>
  <si>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</si>
  <si>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</si>
  <si>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</si>
  <si>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</si>
  <si>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</si>
  <si>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</si>
  <si>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</si>
  <si>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</si>
  <si>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</si>
  <si>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</si>
  <si>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</si>
  <si>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</si>
  <si>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</si>
  <si>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</si>
  <si>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</si>
  <si>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</si>
  <si>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</si>
  <si>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</si>
  <si>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</si>
  <si>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</si>
  <si>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</si>
  <si>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</si>
  <si>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</si>
  <si>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</si>
  <si>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</si>
  <si>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</si>
  <si>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</si>
  <si>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</si>
  <si>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</si>
  <si>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</si>
  <si>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</si>
  <si>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</si>
  <si>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</si>
  <si>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</si>
  <si>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</si>
  <si>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</si>
  <si>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</si>
  <si>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</si>
  <si>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</si>
  <si>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</si>
  <si>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</si>
  <si>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</si>
  <si>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</si>
  <si>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</si>
  <si>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</si>
  <si>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</si>
  <si>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</si>
  <si>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</si>
  <si>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</si>
  <si>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両事業とも、今後の老朽化対策等の設備投資の増加に備えて、効率的な維持管理や適切な料金設定により、経営の安定と資金確保に努めている。
　平成１８年に給水開始した日野川地区水道用水供給事業においても、坂井地区水道用水供給事業と同様、平成２５年度から契約水量の全量を供給しており、現在配水能力に対する施設利用率は類似団体平均を上回っており、有収率も１００％を維持している。
　その結果、経常収支比率および料金回収率とも類似団体平均値を上回っており、累積欠損金比率も０％を維持しており、給水原価も類似団体平均以下となっている。
　平成２６年度の公営企業会計基準の見直しにより、流動負債が増え流動比率は低下しているが、１００％以上を確保し、類似団体平均値を上回っている。
　企業債については、高金利債を繰上償還するなど順調に償還し残高は減少しており、企業債残高対給水収益比率は順調に推移している。
　今後も引き続き経営の健全化、効率化に努めていく。</t>
    <rPh sb="1" eb="2">
      <t>リョウ</t>
    </rPh>
    <rPh sb="2" eb="4">
      <t>ジギョウ</t>
    </rPh>
    <rPh sb="17" eb="19">
      <t>セツビ</t>
    </rPh>
    <rPh sb="19" eb="21">
      <t>トウシ</t>
    </rPh>
    <rPh sb="22" eb="24">
      <t>ゾウカ</t>
    </rPh>
    <rPh sb="68" eb="70">
      <t>ヘイセイ</t>
    </rPh>
    <rPh sb="72" eb="73">
      <t>ネン</t>
    </rPh>
    <rPh sb="74" eb="76">
      <t>キュウスイ</t>
    </rPh>
    <rPh sb="76" eb="78">
      <t>カイシ</t>
    </rPh>
    <rPh sb="80" eb="83">
      <t>ヒノガワ</t>
    </rPh>
    <rPh sb="83" eb="85">
      <t>チク</t>
    </rPh>
    <rPh sb="85" eb="87">
      <t>スイドウ</t>
    </rPh>
    <rPh sb="87" eb="89">
      <t>ヨウスイ</t>
    </rPh>
    <rPh sb="89" eb="91">
      <t>キョウキュウ</t>
    </rPh>
    <rPh sb="91" eb="93">
      <t>ジギョウ</t>
    </rPh>
    <rPh sb="99" eb="101">
      <t>サカイ</t>
    </rPh>
    <rPh sb="101" eb="103">
      <t>チク</t>
    </rPh>
    <rPh sb="103" eb="105">
      <t>スイドウ</t>
    </rPh>
    <rPh sb="105" eb="107">
      <t>ヨウスイ</t>
    </rPh>
    <rPh sb="107" eb="109">
      <t>キョウキュウ</t>
    </rPh>
    <rPh sb="109" eb="111">
      <t>ジギョウ</t>
    </rPh>
    <rPh sb="112" eb="114">
      <t>ドウヨウ</t>
    </rPh>
    <rPh sb="115" eb="117">
      <t>ヘイセイ</t>
    </rPh>
    <rPh sb="119" eb="121">
      <t>ネンド</t>
    </rPh>
    <rPh sb="123" eb="125">
      <t>ケイヤク</t>
    </rPh>
    <rPh sb="125" eb="127">
      <t>スイリョウ</t>
    </rPh>
    <rPh sb="128" eb="130">
      <t>ゼンリョウ</t>
    </rPh>
    <rPh sb="215" eb="217">
      <t>ウワマワ</t>
    </rPh>
    <rPh sb="233" eb="235">
      <t>イジ</t>
    </rPh>
    <rPh sb="251" eb="253">
      <t>イカ</t>
    </rPh>
    <rPh sb="384" eb="386">
      <t>ジュンチョウ</t>
    </rPh>
    <rPh sb="387" eb="389">
      <t>スイイ</t>
    </rPh>
    <phoneticPr fontId="23"/>
  </si>
  <si>
    <t>　両事業とも契約水量を確実に供給しており、現在の経営状況は概ね健全で、効率的な経営を行っていると判断できる。
　今後は、両事業とも老朽化対策に伴う更新需要の増大や施設・管路の維持修繕が予定されているほか、坂井地区水道用水供給事業については、施設・管路の耐震化も必要となっており、多額の費用負担が見込まれる。
　そのため、これらに見合う料金収入の確保および経費節減に努め、より一層経営の健全化・効率化に努めていく必要がある。</t>
    <rPh sb="1" eb="2">
      <t>リョウ</t>
    </rPh>
    <rPh sb="2" eb="4">
      <t>ジギョウ</t>
    </rPh>
    <rPh sb="6" eb="8">
      <t>ケイヤク</t>
    </rPh>
    <rPh sb="8" eb="10">
      <t>スイリョウ</t>
    </rPh>
    <rPh sb="11" eb="13">
      <t>カクジツ</t>
    </rPh>
    <rPh sb="14" eb="16">
      <t>キョウキュウ</t>
    </rPh>
    <rPh sb="21" eb="23">
      <t>ゲンザイ</t>
    </rPh>
    <rPh sb="24" eb="26">
      <t>ケイエイ</t>
    </rPh>
    <rPh sb="26" eb="28">
      <t>ジョウキョウ</t>
    </rPh>
    <rPh sb="29" eb="30">
      <t>オオム</t>
    </rPh>
    <rPh sb="31" eb="33">
      <t>ケンゼン</t>
    </rPh>
    <rPh sb="42" eb="43">
      <t>オコナ</t>
    </rPh>
    <rPh sb="48" eb="50">
      <t>ハンダン</t>
    </rPh>
    <rPh sb="60" eb="61">
      <t>リョウ</t>
    </rPh>
    <rPh sb="61" eb="63">
      <t>ジギョウ</t>
    </rPh>
    <rPh sb="71" eb="72">
      <t>トモナ</t>
    </rPh>
    <rPh sb="73" eb="75">
      <t>コウシン</t>
    </rPh>
    <rPh sb="75" eb="77">
      <t>ジュヨウ</t>
    </rPh>
    <rPh sb="78" eb="80">
      <t>ゾウダイ</t>
    </rPh>
    <rPh sb="102" eb="104">
      <t>サカイ</t>
    </rPh>
    <rPh sb="104" eb="106">
      <t>チク</t>
    </rPh>
    <rPh sb="106" eb="108">
      <t>スイドウ</t>
    </rPh>
    <rPh sb="108" eb="110">
      <t>ヨウスイ</t>
    </rPh>
    <rPh sb="110" eb="112">
      <t>キョウキュウ</t>
    </rPh>
    <rPh sb="112" eb="114">
      <t>ジギョウ</t>
    </rPh>
    <rPh sb="120" eb="122">
      <t>シセツ</t>
    </rPh>
    <rPh sb="123" eb="125">
      <t>カンロ</t>
    </rPh>
    <rPh sb="126" eb="129">
      <t>タイシンカ</t>
    </rPh>
    <rPh sb="130" eb="132">
      <t>ヒツヨウ</t>
    </rPh>
    <rPh sb="164" eb="166">
      <t>ミア</t>
    </rPh>
    <rPh sb="167" eb="169">
      <t>リョウキン</t>
    </rPh>
    <rPh sb="169" eb="171">
      <t>シュウニュウ</t>
    </rPh>
    <rPh sb="172" eb="174">
      <t>カクホ</t>
    </rPh>
    <rPh sb="177" eb="179">
      <t>ケイヒ</t>
    </rPh>
    <rPh sb="179" eb="181">
      <t>セツゲン</t>
    </rPh>
    <rPh sb="182" eb="183">
      <t>ツト</t>
    </rPh>
    <rPh sb="187" eb="189">
      <t>イッソウ</t>
    </rPh>
    <rPh sb="189" eb="191">
      <t>ケイエイ</t>
    </rPh>
    <rPh sb="192" eb="195">
      <t>ケンゼンカ</t>
    </rPh>
    <rPh sb="196" eb="199">
      <t>コウリツカ</t>
    </rPh>
    <rPh sb="200" eb="201">
      <t>ツト</t>
    </rPh>
    <rPh sb="205" eb="207">
      <t>ヒツヨウ</t>
    </rPh>
    <phoneticPr fontId="23"/>
  </si>
  <si>
    <t>　坂井地区水道用水供給事業については給水開始から３０年、日野川地区水道用水供給事業については給水開始から１０年近く経過した施設であるため、２事業平均でみると、有形固定資産減価償却率は類似団体平均値に比べ低く、施設の老朽化の度合は高くない。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サカイ</t>
    </rPh>
    <rPh sb="3" eb="5">
      <t>チク</t>
    </rPh>
    <rPh sb="5" eb="7">
      <t>スイドウ</t>
    </rPh>
    <rPh sb="7" eb="9">
      <t>ヨウスイ</t>
    </rPh>
    <rPh sb="9" eb="11">
      <t>キョウキュウ</t>
    </rPh>
    <rPh sb="11" eb="13">
      <t>ジギョウ</t>
    </rPh>
    <rPh sb="18" eb="20">
      <t>キュウスイ</t>
    </rPh>
    <rPh sb="20" eb="22">
      <t>カイシ</t>
    </rPh>
    <rPh sb="26" eb="27">
      <t>ネン</t>
    </rPh>
    <rPh sb="28" eb="31">
      <t>ヒノガワ</t>
    </rPh>
    <rPh sb="31" eb="33">
      <t>チク</t>
    </rPh>
    <rPh sb="33" eb="35">
      <t>スイドウ</t>
    </rPh>
    <rPh sb="35" eb="37">
      <t>ヨウスイ</t>
    </rPh>
    <rPh sb="37" eb="39">
      <t>キョウキュウ</t>
    </rPh>
    <rPh sb="39" eb="41">
      <t>ジギョウ</t>
    </rPh>
    <rPh sb="46" eb="48">
      <t>キュウスイ</t>
    </rPh>
    <rPh sb="48" eb="50">
      <t>カイシ</t>
    </rPh>
    <rPh sb="54" eb="55">
      <t>ネン</t>
    </rPh>
    <rPh sb="55" eb="56">
      <t>チカ</t>
    </rPh>
    <rPh sb="57" eb="59">
      <t>ケイカ</t>
    </rPh>
    <rPh sb="61" eb="63">
      <t>シセツ</t>
    </rPh>
    <rPh sb="70" eb="72">
      <t>ジギョウ</t>
    </rPh>
    <rPh sb="72" eb="74">
      <t>ヘイキン</t>
    </rPh>
    <rPh sb="79" eb="81">
      <t>ユウケイ</t>
    </rPh>
    <rPh sb="81" eb="83">
      <t>コテイ</t>
    </rPh>
    <rPh sb="83" eb="85">
      <t>シサン</t>
    </rPh>
    <rPh sb="85" eb="87">
      <t>ゲンカ</t>
    </rPh>
    <rPh sb="87" eb="89">
      <t>ショウキャク</t>
    </rPh>
    <rPh sb="89" eb="90">
      <t>リツ</t>
    </rPh>
    <rPh sb="91" eb="93">
      <t>ルイジ</t>
    </rPh>
    <rPh sb="93" eb="95">
      <t>ダンタイ</t>
    </rPh>
    <rPh sb="95" eb="97">
      <t>ヘイキン</t>
    </rPh>
    <rPh sb="97" eb="98">
      <t>チ</t>
    </rPh>
    <rPh sb="99" eb="100">
      <t>クラ</t>
    </rPh>
    <rPh sb="101" eb="102">
      <t>ヒク</t>
    </rPh>
    <rPh sb="104" eb="106">
      <t>シセツ</t>
    </rPh>
    <rPh sb="107" eb="110">
      <t>ロウキュウカ</t>
    </rPh>
    <rPh sb="111" eb="113">
      <t>ドアイ</t>
    </rPh>
    <rPh sb="114" eb="115">
      <t>タカ</t>
    </rPh>
    <rPh sb="121" eb="124">
      <t>ロウキュウカ</t>
    </rPh>
    <rPh sb="124" eb="126">
      <t>タイサク</t>
    </rPh>
    <rPh sb="132" eb="134">
      <t>キノウ</t>
    </rPh>
    <rPh sb="134" eb="136">
      <t>イジ</t>
    </rPh>
    <rPh sb="137" eb="140">
      <t>アンゼンセイ</t>
    </rPh>
    <rPh sb="140" eb="142">
      <t>カクホ</t>
    </rPh>
    <rPh sb="146" eb="148">
      <t>テンケン</t>
    </rPh>
    <rPh sb="149" eb="151">
      <t>シンダン</t>
    </rPh>
    <rPh sb="152" eb="154">
      <t>シュウゼン</t>
    </rPh>
    <rPh sb="155" eb="157">
      <t>コウシン</t>
    </rPh>
    <rPh sb="157" eb="158">
      <t>トウ</t>
    </rPh>
    <rPh sb="173" eb="174">
      <t>チョウ</t>
    </rPh>
    <rPh sb="174" eb="177">
      <t>ジュミョウカ</t>
    </rPh>
    <rPh sb="178" eb="179">
      <t>ハカ</t>
    </rPh>
    <rPh sb="180" eb="182">
      <t>セツビ</t>
    </rPh>
    <rPh sb="182" eb="184">
      <t>トウシ</t>
    </rPh>
    <rPh sb="185" eb="187">
      <t>ヨクセイ</t>
    </rPh>
    <rPh sb="188" eb="191">
      <t>ヘイジュンカ</t>
    </rPh>
    <rPh sb="194" eb="198">
      <t>チュウチョウキテキ</t>
    </rPh>
    <rPh sb="199" eb="201">
      <t>シテン</t>
    </rPh>
    <rPh sb="202" eb="205">
      <t>ケイカクテキ</t>
    </rPh>
    <rPh sb="206" eb="207">
      <t>スス</t>
    </rPh>
    <rPh sb="214" eb="216">
      <t>コウエイ</t>
    </rPh>
    <rPh sb="216" eb="218">
      <t>キギョウ</t>
    </rPh>
    <rPh sb="227" eb="230">
      <t>ケイカクテキ</t>
    </rPh>
    <rPh sb="232" eb="235">
      <t>コウリツテキ</t>
    </rPh>
    <rPh sb="236" eb="238">
      <t>コウシン</t>
    </rPh>
    <rPh sb="238" eb="240">
      <t>ケイカク</t>
    </rPh>
    <rPh sb="241" eb="243">
      <t>セッテイ</t>
    </rPh>
    <rPh sb="245" eb="248">
      <t>ロウキュウカ</t>
    </rPh>
    <rPh sb="248" eb="250">
      <t>タイサク</t>
    </rPh>
    <rPh sb="251" eb="252">
      <t>ト</t>
    </rPh>
    <rPh sb="253" eb="254">
      <t>ク</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</si>
</sst>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1E-489B-ABFF-13CA7BD0853C}"/>
            </c:ext>
          </c:extLst>
        </c:ser>
        <c:dLbls>
          <c:showLegendKey val="0"/>
          <c:showVal val="0"/>
          <c:showCatName val="0"/>
          <c:showSerName val="0"/>
          <c:showPercent val="0"/>
          <c:showBubbleSize val="0"/>
        </c:dLbls>
        <c:gapWidth val="150"/>
        <c:axId val="255158872"/>
        <c:axId val="14440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xmlns:c16r2="http://schemas.microsoft.com/office/drawing/2015/06/chart">
            <c:ext xmlns:c16="http://schemas.microsoft.com/office/drawing/2014/chart" uri="{C3380CC4-5D6E-409C-BE32-E72D297353CC}">
              <c16:uniqueId val="{00000001-DA1E-489B-ABFF-13CA7BD0853C}"/>
            </c:ext>
          </c:extLst>
        </c:ser>
        <c:dLbls>
          <c:showLegendKey val="0"/>
          <c:showVal val="0"/>
          <c:showCatName val="0"/>
          <c:showSerName val="0"/>
          <c:showPercent val="0"/>
          <c:showBubbleSize val="0"/>
        </c:dLbls>
        <c:marker val="1"/>
        <c:smooth val="0"/>
        <c:axId val="255158872"/>
        <c:axId val="144409360"/>
      </c:lineChart>
      <c:dateAx>
        <c:axId val="255158872"/>
        <c:scaling>
          <c:orientation val="minMax"/>
        </c:scaling>
        <c:delete val="1"/>
        <c:axPos val="b"/>
        <c:numFmt formatCode="ge" sourceLinked="1"/>
        <c:majorTickMark val="none"/>
        <c:minorTickMark val="none"/>
        <c:tickLblPos val="none"/>
        <c:crossAx val="144409360"/>
        <c:crosses val="autoZero"/>
        <c:auto val="1"/>
        <c:lblOffset val="100"/>
        <c:baseTimeUnit val="years"/>
      </c:dateAx>
      <c:valAx>
        <c:axId val="1444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5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84.05</c:v>
                </c:pt>
                <c:pt idx="1">
                  <c:v>88.65</c:v>
                </c:pt>
                <c:pt idx="2">
                  <c:v>94.5</c:v>
                </c:pt>
                <c:pt idx="3">
                  <c:v>93.6</c:v>
                </c:pt>
                <c:pt idx="4">
                  <c:v>93.14</c:v>
                </c:pt>
              </c:numCache>
            </c:numRef>
          </c:val>
          <c:extLst xmlns:c16r2="http://schemas.microsoft.com/office/drawing/2015/06/chart">
            <c:ext xmlns:c16="http://schemas.microsoft.com/office/drawing/2014/chart" uri="{C3380CC4-5D6E-409C-BE32-E72D297353CC}">
              <c16:uniqueId val="{00000000-E22B-494B-89E4-CF45FCCC386D}"/>
            </c:ext>
          </c:extLst>
        </c:ser>
        <c:dLbls>
          <c:showLegendKey val="0"/>
          <c:showVal val="0"/>
          <c:showCatName val="0"/>
          <c:showSerName val="0"/>
          <c:showPercent val="0"/>
          <c:showBubbleSize val="0"/>
        </c:dLbls>
        <c:gapWidth val="150"/>
        <c:axId val="254191336"/>
        <c:axId val="25601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xmlns:c16r2="http://schemas.microsoft.com/office/drawing/2015/06/chart">
            <c:ext xmlns:c16="http://schemas.microsoft.com/office/drawing/2014/chart" uri="{C3380CC4-5D6E-409C-BE32-E72D297353CC}">
              <c16:uniqueId val="{00000001-E22B-494B-89E4-CF45FCCC386D}"/>
            </c:ext>
          </c:extLst>
        </c:ser>
        <c:dLbls>
          <c:showLegendKey val="0"/>
          <c:showVal val="0"/>
          <c:showCatName val="0"/>
          <c:showSerName val="0"/>
          <c:showPercent val="0"/>
          <c:showBubbleSize val="0"/>
        </c:dLbls>
        <c:marker val="1"/>
        <c:smooth val="0"/>
        <c:axId val="254191336"/>
        <c:axId val="256010000"/>
      </c:lineChart>
      <c:dateAx>
        <c:axId val="254191336"/>
        <c:scaling>
          <c:orientation val="minMax"/>
        </c:scaling>
        <c:delete val="1"/>
        <c:axPos val="b"/>
        <c:numFmt formatCode="ge" sourceLinked="1"/>
        <c:majorTickMark val="none"/>
        <c:minorTickMark val="none"/>
        <c:tickLblPos val="none"/>
        <c:crossAx val="256010000"/>
        <c:crosses val="autoZero"/>
        <c:auto val="1"/>
        <c:lblOffset val="100"/>
        <c:baseTimeUnit val="years"/>
      </c:dateAx>
      <c:valAx>
        <c:axId val="2560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9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106.1</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2A9-4494-9DAF-8E27E34437CB}"/>
            </c:ext>
          </c:extLst>
        </c:ser>
        <c:dLbls>
          <c:showLegendKey val="0"/>
          <c:showVal val="0"/>
          <c:showCatName val="0"/>
          <c:showSerName val="0"/>
          <c:showPercent val="0"/>
          <c:showBubbleSize val="0"/>
        </c:dLbls>
        <c:gapWidth val="150"/>
        <c:axId val="255724312"/>
        <c:axId val="25601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xmlns:c16r2="http://schemas.microsoft.com/office/drawing/2015/06/chart">
            <c:ext xmlns:c16="http://schemas.microsoft.com/office/drawing/2014/chart" uri="{C3380CC4-5D6E-409C-BE32-E72D297353CC}">
              <c16:uniqueId val="{00000001-A2A9-4494-9DAF-8E27E34437CB}"/>
            </c:ext>
          </c:extLst>
        </c:ser>
        <c:dLbls>
          <c:showLegendKey val="0"/>
          <c:showVal val="0"/>
          <c:showCatName val="0"/>
          <c:showSerName val="0"/>
          <c:showPercent val="0"/>
          <c:showBubbleSize val="0"/>
        </c:dLbls>
        <c:marker val="1"/>
        <c:smooth val="0"/>
        <c:axId val="255724312"/>
        <c:axId val="256011176"/>
      </c:lineChart>
      <c:dateAx>
        <c:axId val="255724312"/>
        <c:scaling>
          <c:orientation val="minMax"/>
        </c:scaling>
        <c:delete val="1"/>
        <c:axPos val="b"/>
        <c:numFmt formatCode="ge" sourceLinked="1"/>
        <c:majorTickMark val="none"/>
        <c:minorTickMark val="none"/>
        <c:tickLblPos val="none"/>
        <c:crossAx val="256011176"/>
        <c:crosses val="autoZero"/>
        <c:auto val="1"/>
        <c:lblOffset val="100"/>
        <c:baseTimeUnit val="years"/>
      </c:dateAx>
      <c:valAx>
        <c:axId val="2560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2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113.6</c:v>
                </c:pt>
                <c:pt idx="1">
                  <c:v>120.68</c:v>
                </c:pt>
                <c:pt idx="2">
                  <c:v>129.57</c:v>
                </c:pt>
                <c:pt idx="3">
                  <c:v>124.64</c:v>
                </c:pt>
                <c:pt idx="4">
                  <c:v>129.69999999999999</c:v>
                </c:pt>
              </c:numCache>
            </c:numRef>
          </c:val>
          <c:extLst xmlns:c16r2="http://schemas.microsoft.com/office/drawing/2015/06/chart">
            <c:ext xmlns:c16="http://schemas.microsoft.com/office/drawing/2014/chart" uri="{C3380CC4-5D6E-409C-BE32-E72D297353CC}">
              <c16:uniqueId val="{00000000-5744-4EE5-90C5-192A910DCAFE}"/>
            </c:ext>
          </c:extLst>
        </c:ser>
        <c:dLbls>
          <c:showLegendKey val="0"/>
          <c:showVal val="0"/>
          <c:showCatName val="0"/>
          <c:showSerName val="0"/>
          <c:showPercent val="0"/>
          <c:showBubbleSize val="0"/>
        </c:dLbls>
        <c:gapWidth val="150"/>
        <c:axId val="144420344"/>
        <c:axId val="25555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xmlns:c16r2="http://schemas.microsoft.com/office/drawing/2015/06/chart">
            <c:ext xmlns:c16="http://schemas.microsoft.com/office/drawing/2014/chart" uri="{C3380CC4-5D6E-409C-BE32-E72D297353CC}">
              <c16:uniqueId val="{00000001-5744-4EE5-90C5-192A910DCAFE}"/>
            </c:ext>
          </c:extLst>
        </c:ser>
        <c:dLbls>
          <c:showLegendKey val="0"/>
          <c:showVal val="0"/>
          <c:showCatName val="0"/>
          <c:showSerName val="0"/>
          <c:showPercent val="0"/>
          <c:showBubbleSize val="0"/>
        </c:dLbls>
        <c:marker val="1"/>
        <c:smooth val="0"/>
        <c:axId val="144420344"/>
        <c:axId val="255558936"/>
      </c:lineChart>
      <c:dateAx>
        <c:axId val="144420344"/>
        <c:scaling>
          <c:orientation val="minMax"/>
        </c:scaling>
        <c:delete val="1"/>
        <c:axPos val="b"/>
        <c:numFmt formatCode="ge" sourceLinked="1"/>
        <c:majorTickMark val="none"/>
        <c:minorTickMark val="none"/>
        <c:tickLblPos val="none"/>
        <c:crossAx val="255558936"/>
        <c:crosses val="autoZero"/>
        <c:auto val="1"/>
        <c:lblOffset val="100"/>
        <c:baseTimeUnit val="years"/>
      </c:dateAx>
      <c:valAx>
        <c:axId val="255558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42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18.78</c:v>
                </c:pt>
                <c:pt idx="1">
                  <c:v>20.66</c:v>
                </c:pt>
                <c:pt idx="2">
                  <c:v>22.58</c:v>
                </c:pt>
                <c:pt idx="3">
                  <c:v>35.479999999999997</c:v>
                </c:pt>
                <c:pt idx="4">
                  <c:v>37.78</c:v>
                </c:pt>
              </c:numCache>
            </c:numRef>
          </c:val>
          <c:extLst xmlns:c16r2="http://schemas.microsoft.com/office/drawing/2015/06/chart">
            <c:ext xmlns:c16="http://schemas.microsoft.com/office/drawing/2014/chart" uri="{C3380CC4-5D6E-409C-BE32-E72D297353CC}">
              <c16:uniqueId val="{00000000-14A5-4FA1-B780-069411465BE2}"/>
            </c:ext>
          </c:extLst>
        </c:ser>
        <c:dLbls>
          <c:showLegendKey val="0"/>
          <c:showVal val="0"/>
          <c:showCatName val="0"/>
          <c:showSerName val="0"/>
          <c:showPercent val="0"/>
          <c:showBubbleSize val="0"/>
        </c:dLbls>
        <c:gapWidth val="150"/>
        <c:axId val="255614688"/>
        <c:axId val="2556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xmlns:c16r2="http://schemas.microsoft.com/office/drawing/2015/06/chart">
            <c:ext xmlns:c16="http://schemas.microsoft.com/office/drawing/2014/chart" uri="{C3380CC4-5D6E-409C-BE32-E72D297353CC}">
              <c16:uniqueId val="{00000001-14A5-4FA1-B780-069411465BE2}"/>
            </c:ext>
          </c:extLst>
        </c:ser>
        <c:dLbls>
          <c:showLegendKey val="0"/>
          <c:showVal val="0"/>
          <c:showCatName val="0"/>
          <c:showSerName val="0"/>
          <c:showPercent val="0"/>
          <c:showBubbleSize val="0"/>
        </c:dLbls>
        <c:marker val="1"/>
        <c:smooth val="0"/>
        <c:axId val="255614688"/>
        <c:axId val="255615072"/>
      </c:lineChart>
      <c:dateAx>
        <c:axId val="255614688"/>
        <c:scaling>
          <c:orientation val="minMax"/>
        </c:scaling>
        <c:delete val="1"/>
        <c:axPos val="b"/>
        <c:numFmt formatCode="ge" sourceLinked="1"/>
        <c:majorTickMark val="none"/>
        <c:minorTickMark val="none"/>
        <c:tickLblPos val="none"/>
        <c:crossAx val="255615072"/>
        <c:crosses val="autoZero"/>
        <c:auto val="1"/>
        <c:lblOffset val="100"/>
        <c:baseTimeUnit val="years"/>
      </c:dateAx>
      <c:valAx>
        <c:axId val="2556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77-4B9D-B7BC-6A992264DAD1}"/>
            </c:ext>
          </c:extLst>
        </c:ser>
        <c:dLbls>
          <c:showLegendKey val="0"/>
          <c:showVal val="0"/>
          <c:showCatName val="0"/>
          <c:showSerName val="0"/>
          <c:showPercent val="0"/>
          <c:showBubbleSize val="0"/>
        </c:dLbls>
        <c:gapWidth val="150"/>
        <c:axId val="255670616"/>
        <c:axId val="25567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xmlns:c16r2="http://schemas.microsoft.com/office/drawing/2015/06/chart">
            <c:ext xmlns:c16="http://schemas.microsoft.com/office/drawing/2014/chart" uri="{C3380CC4-5D6E-409C-BE32-E72D297353CC}">
              <c16:uniqueId val="{00000001-F077-4B9D-B7BC-6A992264DAD1}"/>
            </c:ext>
          </c:extLst>
        </c:ser>
        <c:dLbls>
          <c:showLegendKey val="0"/>
          <c:showVal val="0"/>
          <c:showCatName val="0"/>
          <c:showSerName val="0"/>
          <c:showPercent val="0"/>
          <c:showBubbleSize val="0"/>
        </c:dLbls>
        <c:marker val="1"/>
        <c:smooth val="0"/>
        <c:axId val="255670616"/>
        <c:axId val="255673048"/>
      </c:lineChart>
      <c:dateAx>
        <c:axId val="255670616"/>
        <c:scaling>
          <c:orientation val="minMax"/>
        </c:scaling>
        <c:delete val="1"/>
        <c:axPos val="b"/>
        <c:numFmt formatCode="ge" sourceLinked="1"/>
        <c:majorTickMark val="none"/>
        <c:minorTickMark val="none"/>
        <c:tickLblPos val="none"/>
        <c:crossAx val="255673048"/>
        <c:crosses val="autoZero"/>
        <c:auto val="1"/>
        <c:lblOffset val="100"/>
        <c:baseTimeUnit val="years"/>
      </c:dateAx>
      <c:valAx>
        <c:axId val="2556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7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86-4ADB-A8A8-20020585E8A8}"/>
            </c:ext>
          </c:extLst>
        </c:ser>
        <c:dLbls>
          <c:showLegendKey val="0"/>
          <c:showVal val="0"/>
          <c:showCatName val="0"/>
          <c:showSerName val="0"/>
          <c:showPercent val="0"/>
          <c:showBubbleSize val="0"/>
        </c:dLbls>
        <c:gapWidth val="150"/>
        <c:axId val="255724704"/>
        <c:axId val="2557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xmlns:c16r2="http://schemas.microsoft.com/office/drawing/2015/06/chart">
            <c:ext xmlns:c16="http://schemas.microsoft.com/office/drawing/2014/chart" uri="{C3380CC4-5D6E-409C-BE32-E72D297353CC}">
              <c16:uniqueId val="{00000001-0286-4ADB-A8A8-20020585E8A8}"/>
            </c:ext>
          </c:extLst>
        </c:ser>
        <c:dLbls>
          <c:showLegendKey val="0"/>
          <c:showVal val="0"/>
          <c:showCatName val="0"/>
          <c:showSerName val="0"/>
          <c:showPercent val="0"/>
          <c:showBubbleSize val="0"/>
        </c:dLbls>
        <c:marker val="1"/>
        <c:smooth val="0"/>
        <c:axId val="255724704"/>
        <c:axId val="255725096"/>
      </c:lineChart>
      <c:dateAx>
        <c:axId val="255724704"/>
        <c:scaling>
          <c:orientation val="minMax"/>
        </c:scaling>
        <c:delete val="1"/>
        <c:axPos val="b"/>
        <c:numFmt formatCode="ge" sourceLinked="1"/>
        <c:majorTickMark val="none"/>
        <c:minorTickMark val="none"/>
        <c:tickLblPos val="none"/>
        <c:crossAx val="255725096"/>
        <c:crosses val="autoZero"/>
        <c:auto val="1"/>
        <c:lblOffset val="100"/>
        <c:baseTimeUnit val="years"/>
      </c:dateAx>
      <c:valAx>
        <c:axId val="255725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7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6648.4</c:v>
                </c:pt>
                <c:pt idx="1">
                  <c:v>5518.34</c:v>
                </c:pt>
                <c:pt idx="2">
                  <c:v>2965.74</c:v>
                </c:pt>
                <c:pt idx="3">
                  <c:v>941.5</c:v>
                </c:pt>
                <c:pt idx="4">
                  <c:v>1018.13</c:v>
                </c:pt>
              </c:numCache>
            </c:numRef>
          </c:val>
          <c:extLst xmlns:c16r2="http://schemas.microsoft.com/office/drawing/2015/06/chart">
            <c:ext xmlns:c16="http://schemas.microsoft.com/office/drawing/2014/chart" uri="{C3380CC4-5D6E-409C-BE32-E72D297353CC}">
              <c16:uniqueId val="{00000000-6194-43B0-A76D-90F4C9630361}"/>
            </c:ext>
          </c:extLst>
        </c:ser>
        <c:dLbls>
          <c:showLegendKey val="0"/>
          <c:showVal val="0"/>
          <c:showCatName val="0"/>
          <c:showSerName val="0"/>
          <c:showPercent val="0"/>
          <c:showBubbleSize val="0"/>
        </c:dLbls>
        <c:gapWidth val="150"/>
        <c:axId val="255726272"/>
        <c:axId val="25572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xmlns:c16r2="http://schemas.microsoft.com/office/drawing/2015/06/chart">
            <c:ext xmlns:c16="http://schemas.microsoft.com/office/drawing/2014/chart" uri="{C3380CC4-5D6E-409C-BE32-E72D297353CC}">
              <c16:uniqueId val="{00000001-6194-43B0-A76D-90F4C9630361}"/>
            </c:ext>
          </c:extLst>
        </c:ser>
        <c:dLbls>
          <c:showLegendKey val="0"/>
          <c:showVal val="0"/>
          <c:showCatName val="0"/>
          <c:showSerName val="0"/>
          <c:showPercent val="0"/>
          <c:showBubbleSize val="0"/>
        </c:dLbls>
        <c:marker val="1"/>
        <c:smooth val="0"/>
        <c:axId val="255726272"/>
        <c:axId val="255726664"/>
      </c:lineChart>
      <c:dateAx>
        <c:axId val="255726272"/>
        <c:scaling>
          <c:orientation val="minMax"/>
        </c:scaling>
        <c:delete val="1"/>
        <c:axPos val="b"/>
        <c:numFmt formatCode="ge" sourceLinked="1"/>
        <c:majorTickMark val="none"/>
        <c:minorTickMark val="none"/>
        <c:tickLblPos val="none"/>
        <c:crossAx val="255726664"/>
        <c:crosses val="autoZero"/>
        <c:auto val="1"/>
        <c:lblOffset val="100"/>
        <c:baseTimeUnit val="years"/>
      </c:dateAx>
      <c:valAx>
        <c:axId val="255726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7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488.7</c:v>
                </c:pt>
                <c:pt idx="1">
                  <c:v>432.5</c:v>
                </c:pt>
                <c:pt idx="2">
                  <c:v>375.39</c:v>
                </c:pt>
                <c:pt idx="3">
                  <c:v>347.57</c:v>
                </c:pt>
                <c:pt idx="4">
                  <c:v>320.58999999999997</c:v>
                </c:pt>
              </c:numCache>
            </c:numRef>
          </c:val>
          <c:extLst xmlns:c16r2="http://schemas.microsoft.com/office/drawing/2015/06/chart">
            <c:ext xmlns:c16="http://schemas.microsoft.com/office/drawing/2014/chart" uri="{C3380CC4-5D6E-409C-BE32-E72D297353CC}">
              <c16:uniqueId val="{00000000-A54E-4A31-967D-1C9133925885}"/>
            </c:ext>
          </c:extLst>
        </c:ser>
        <c:dLbls>
          <c:showLegendKey val="0"/>
          <c:showVal val="0"/>
          <c:showCatName val="0"/>
          <c:showSerName val="0"/>
          <c:showPercent val="0"/>
          <c:showBubbleSize val="0"/>
        </c:dLbls>
        <c:gapWidth val="150"/>
        <c:axId val="255777016"/>
        <c:axId val="2557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xmlns:c16r2="http://schemas.microsoft.com/office/drawing/2015/06/chart">
            <c:ext xmlns:c16="http://schemas.microsoft.com/office/drawing/2014/chart" uri="{C3380CC4-5D6E-409C-BE32-E72D297353CC}">
              <c16:uniqueId val="{00000001-A54E-4A31-967D-1C9133925885}"/>
            </c:ext>
          </c:extLst>
        </c:ser>
        <c:dLbls>
          <c:showLegendKey val="0"/>
          <c:showVal val="0"/>
          <c:showCatName val="0"/>
          <c:showSerName val="0"/>
          <c:showPercent val="0"/>
          <c:showBubbleSize val="0"/>
        </c:dLbls>
        <c:marker val="1"/>
        <c:smooth val="0"/>
        <c:axId val="255777016"/>
        <c:axId val="255777408"/>
      </c:lineChart>
      <c:dateAx>
        <c:axId val="255777016"/>
        <c:scaling>
          <c:orientation val="minMax"/>
        </c:scaling>
        <c:delete val="1"/>
        <c:axPos val="b"/>
        <c:numFmt formatCode="ge" sourceLinked="1"/>
        <c:majorTickMark val="none"/>
        <c:minorTickMark val="none"/>
        <c:tickLblPos val="none"/>
        <c:crossAx val="255777408"/>
        <c:crosses val="autoZero"/>
        <c:auto val="1"/>
        <c:lblOffset val="100"/>
        <c:baseTimeUnit val="years"/>
      </c:dateAx>
      <c:valAx>
        <c:axId val="25577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77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110.67</c:v>
                </c:pt>
                <c:pt idx="1">
                  <c:v>118.52</c:v>
                </c:pt>
                <c:pt idx="2">
                  <c:v>127.71</c:v>
                </c:pt>
                <c:pt idx="3">
                  <c:v>127.26</c:v>
                </c:pt>
                <c:pt idx="4">
                  <c:v>134.1</c:v>
                </c:pt>
              </c:numCache>
            </c:numRef>
          </c:val>
          <c:extLst xmlns:c16r2="http://schemas.microsoft.com/office/drawing/2015/06/chart">
            <c:ext xmlns:c16="http://schemas.microsoft.com/office/drawing/2014/chart" uri="{C3380CC4-5D6E-409C-BE32-E72D297353CC}">
              <c16:uniqueId val="{00000000-FDE8-4060-9432-FA1562196EB0}"/>
            </c:ext>
          </c:extLst>
        </c:ser>
        <c:dLbls>
          <c:showLegendKey val="0"/>
          <c:showVal val="0"/>
          <c:showCatName val="0"/>
          <c:showSerName val="0"/>
          <c:showPercent val="0"/>
          <c:showBubbleSize val="0"/>
        </c:dLbls>
        <c:gapWidth val="150"/>
        <c:axId val="255778584"/>
        <c:axId val="2557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xmlns:c16r2="http://schemas.microsoft.com/office/drawing/2015/06/chart">
            <c:ext xmlns:c16="http://schemas.microsoft.com/office/drawing/2014/chart" uri="{C3380CC4-5D6E-409C-BE32-E72D297353CC}">
              <c16:uniqueId val="{00000001-FDE8-4060-9432-FA1562196EB0}"/>
            </c:ext>
          </c:extLst>
        </c:ser>
        <c:dLbls>
          <c:showLegendKey val="0"/>
          <c:showVal val="0"/>
          <c:showCatName val="0"/>
          <c:showSerName val="0"/>
          <c:showPercent val="0"/>
          <c:showBubbleSize val="0"/>
        </c:dLbls>
        <c:marker val="1"/>
        <c:smooth val="0"/>
        <c:axId val="255778584"/>
        <c:axId val="255778976"/>
      </c:lineChart>
      <c:dateAx>
        <c:axId val="255778584"/>
        <c:scaling>
          <c:orientation val="minMax"/>
        </c:scaling>
        <c:delete val="1"/>
        <c:axPos val="b"/>
        <c:numFmt formatCode="ge" sourceLinked="1"/>
        <c:majorTickMark val="none"/>
        <c:minorTickMark val="none"/>
        <c:tickLblPos val="none"/>
        <c:crossAx val="255778976"/>
        <c:crosses val="autoZero"/>
        <c:auto val="1"/>
        <c:lblOffset val="100"/>
        <c:baseTimeUnit val="years"/>
      </c:dateAx>
      <c:valAx>
        <c:axId val="2557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7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72.739999999999995</c:v>
                </c:pt>
                <c:pt idx="1">
                  <c:v>72.84</c:v>
                </c:pt>
                <c:pt idx="2">
                  <c:v>68.180000000000007</c:v>
                </c:pt>
                <c:pt idx="3">
                  <c:v>69.08</c:v>
                </c:pt>
                <c:pt idx="4">
                  <c:v>65.88</c:v>
                </c:pt>
              </c:numCache>
            </c:numRef>
          </c:val>
          <c:extLst xmlns:c16r2="http://schemas.microsoft.com/office/drawing/2015/06/chart">
            <c:ext xmlns:c16="http://schemas.microsoft.com/office/drawing/2014/chart" uri="{C3380CC4-5D6E-409C-BE32-E72D297353CC}">
              <c16:uniqueId val="{00000000-7041-4C0F-914E-28C19F1B8804}"/>
            </c:ext>
          </c:extLst>
        </c:ser>
        <c:dLbls>
          <c:showLegendKey val="0"/>
          <c:showVal val="0"/>
          <c:showCatName val="0"/>
          <c:showSerName val="0"/>
          <c:showPercent val="0"/>
          <c:showBubbleSize val="0"/>
        </c:dLbls>
        <c:gapWidth val="150"/>
        <c:axId val="255723920"/>
        <c:axId val="25572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xmlns:c16r2="http://schemas.microsoft.com/office/drawing/2015/06/chart">
            <c:ext xmlns:c16="http://schemas.microsoft.com/office/drawing/2014/chart" uri="{C3380CC4-5D6E-409C-BE32-E72D297353CC}">
              <c16:uniqueId val="{00000001-7041-4C0F-914E-28C19F1B8804}"/>
            </c:ext>
          </c:extLst>
        </c:ser>
        <c:dLbls>
          <c:showLegendKey val="0"/>
          <c:showVal val="0"/>
          <c:showCatName val="0"/>
          <c:showSerName val="0"/>
          <c:showPercent val="0"/>
          <c:showBubbleSize val="0"/>
        </c:dLbls>
        <c:marker val="1"/>
        <c:smooth val="0"/>
        <c:axId val="255723920"/>
        <c:axId val="255723528"/>
      </c:lineChart>
      <c:dateAx>
        <c:axId val="255723920"/>
        <c:scaling>
          <c:orientation val="minMax"/>
        </c:scaling>
        <c:delete val="1"/>
        <c:axPos val="b"/>
        <c:numFmt formatCode="ge" sourceLinked="1"/>
        <c:majorTickMark val="none"/>
        <c:minorTickMark val="none"/>
        <c:tickLblPos val="none"/>
        <c:crossAx val="255723528"/>
        <c:crosses val="autoZero"/>
        <c:auto val="1"/>
        <c:lblOffset val="100"/>
        <c:baseTimeUnit val="years"/>
      </c:dateAx>
      <c:valAx>
        <c:axId val="25572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2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福井県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799220</v>
      </c>
      <c r="AJ8" s="56"/>
      <c r="AK8" s="56"/>
      <c r="AL8" s="56"/>
      <c r="AM8" s="56"/>
      <c r="AN8" s="56"/>
      <c r="AO8" s="56"/>
      <c r="AP8" s="57"/>
      <c r="AQ8" s="47">
        <f>データ!R6</f>
        <v>4190.49</v>
      </c>
      <c r="AR8" s="47"/>
      <c r="AS8" s="47"/>
      <c r="AT8" s="47"/>
      <c r="AU8" s="47"/>
      <c r="AV8" s="47"/>
      <c r="AW8" s="47"/>
      <c r="AX8" s="47"/>
      <c r="AY8" s="47">
        <f>データ!S6</f>
        <v>190.72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77.900000000000006</v>
      </c>
      <c r="K10" s="47"/>
      <c r="L10" s="47"/>
      <c r="M10" s="47"/>
      <c r="N10" s="47"/>
      <c r="O10" s="47"/>
      <c r="P10" s="47"/>
      <c r="Q10" s="47"/>
      <c r="R10" s="47">
        <f>データ!O6</f>
        <v>51.97</v>
      </c>
      <c r="S10" s="47"/>
      <c r="T10" s="47"/>
      <c r="U10" s="47"/>
      <c r="V10" s="47"/>
      <c r="W10" s="47"/>
      <c r="X10" s="47"/>
      <c r="Y10" s="47"/>
      <c r="Z10" s="78">
        <f>データ!P6</f>
        <v>0</v>
      </c>
      <c r="AA10" s="78"/>
      <c r="AB10" s="78"/>
      <c r="AC10" s="78"/>
      <c r="AD10" s="78"/>
      <c r="AE10" s="78"/>
      <c r="AF10" s="78"/>
      <c r="AG10" s="78"/>
      <c r="AH10" s="2"/>
      <c r="AI10" s="78">
        <f>データ!T6</f>
        <v>298901</v>
      </c>
      <c r="AJ10" s="78"/>
      <c r="AK10" s="78"/>
      <c r="AL10" s="78"/>
      <c r="AM10" s="78"/>
      <c r="AN10" s="78"/>
      <c r="AO10" s="78"/>
      <c r="AP10" s="78"/>
      <c r="AQ10" s="47">
        <f>データ!U6</f>
        <v>1181</v>
      </c>
      <c r="AR10" s="47"/>
      <c r="AS10" s="47"/>
      <c r="AT10" s="47"/>
      <c r="AU10" s="47"/>
      <c r="AV10" s="47"/>
      <c r="AW10" s="47"/>
      <c r="AX10" s="47"/>
      <c r="AY10" s="47">
        <f>データ!V6</f>
        <v>253.09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180009</v>
      </c>
      <c r="D6" s="31">
        <f t="shared" si="3"/>
        <v>46</v>
      </c>
      <c r="E6" s="31">
        <f t="shared" si="3"/>
        <v>1</v>
      </c>
      <c r="F6" s="31">
        <f t="shared" si="3"/>
        <v>0</v>
      </c>
      <c r="G6" s="31">
        <f t="shared" si="3"/>
        <v>2</v>
      </c>
      <c r="H6" s="31" t="str">
        <f t="shared" si="3"/>
        <v>福井県</v>
      </c>
      <c r="I6" s="31" t="str">
        <f t="shared" si="3"/>
        <v>法適用</v>
      </c>
      <c r="J6" s="31" t="str">
        <f t="shared" si="3"/>
        <v>水道事業</v>
      </c>
      <c r="K6" s="31" t="str">
        <f t="shared" si="3"/>
        <v>用水供給事業</v>
      </c>
      <c r="L6" s="31" t="str">
        <f t="shared" si="3"/>
        <v>B</v>
      </c>
      <c r="M6" s="32" t="str">
        <f t="shared" si="3"/>
        <v>-</v>
      </c>
      <c r="N6" s="32">
        <f t="shared" si="3"/>
        <v>77.900000000000006</v>
      </c>
      <c r="O6" s="32">
        <f t="shared" si="3"/>
        <v>51.97</v>
      </c>
      <c r="P6" s="32">
        <f t="shared" si="3"/>
        <v>0</v>
      </c>
      <c r="Q6" s="32">
        <f t="shared" si="3"/>
        <v>799220</v>
      </c>
      <c r="R6" s="32">
        <f t="shared" si="3"/>
        <v>4190.49</v>
      </c>
      <c r="S6" s="32">
        <f t="shared" si="3"/>
        <v>190.72</v>
      </c>
      <c r="T6" s="32">
        <f t="shared" si="3"/>
        <v>298901</v>
      </c>
      <c r="U6" s="32">
        <f t="shared" si="3"/>
        <v>1181</v>
      </c>
      <c r="V6" s="32">
        <f t="shared" si="3"/>
        <v>253.09</v>
      </c>
      <c r="W6" s="33">
        <f>IF(W7="",NA(),W7)</f>
        <v>113.6</v>
      </c>
      <c r="X6" s="33">
        <f t="shared" ref="X6:AF6" si="4">IF(X7="",NA(),X7)</f>
        <v>120.68</v>
      </c>
      <c r="Y6" s="33">
        <f t="shared" si="4"/>
        <v>129.57</v>
      </c>
      <c r="Z6" s="33">
        <f t="shared" si="4"/>
        <v>124.64</v>
      </c>
      <c r="AA6" s="33">
        <f t="shared" si="4"/>
        <v>129.69999999999999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6648.4</v>
      </c>
      <c r="AT6" s="33">
        <f t="shared" ref="AT6:BB6" si="6">IF(AT7="",NA(),AT7)</f>
        <v>5518.34</v>
      </c>
      <c r="AU6" s="33">
        <f t="shared" si="6"/>
        <v>2965.74</v>
      </c>
      <c r="AV6" s="33">
        <f t="shared" si="6"/>
        <v>941.5</v>
      </c>
      <c r="AW6" s="33">
        <f t="shared" si="6"/>
        <v>1018.13</v>
      </c>
      <c r="AX6" s="33">
        <f t="shared" si="6"/>
        <v>720.62</v>
      </c>
      <c r="AY6" s="33">
        <f t="shared" si="6"/>
        <v>654.97</v>
      </c>
      <c r="AZ6" s="33">
        <f t="shared" si="6"/>
        <v>634.53</v>
      </c>
      <c r="BA6" s="33">
        <f t="shared" si="6"/>
        <v>200.22</v>
      </c>
      <c r="BB6" s="33">
        <f t="shared" si="6"/>
        <v>212.95</v>
      </c>
      <c r="BC6" s="32" t="str">
        <f>IF(BC7="","",IF(BC7="-","【-】","【"&amp;SUBSTITUTE(TEXT(BC7,"#,##0.00"),"-","△")&amp;"】"))</f>
        <v>【212.95】</v>
      </c>
      <c r="BD6" s="33">
        <f>IF(BD7="",NA(),BD7)</f>
        <v>488.7</v>
      </c>
      <c r="BE6" s="33">
        <f t="shared" ref="BE6:BM6" si="7">IF(BE7="",NA(),BE7)</f>
        <v>432.5</v>
      </c>
      <c r="BF6" s="33">
        <f t="shared" si="7"/>
        <v>375.39</v>
      </c>
      <c r="BG6" s="33">
        <f t="shared" si="7"/>
        <v>347.57</v>
      </c>
      <c r="BH6" s="33">
        <f t="shared" si="7"/>
        <v>320.58999999999997</v>
      </c>
      <c r="BI6" s="33">
        <f t="shared" si="7"/>
        <v>415.99</v>
      </c>
      <c r="BJ6" s="33">
        <f t="shared" si="7"/>
        <v>383.75</v>
      </c>
      <c r="BK6" s="33">
        <f t="shared" si="7"/>
        <v>368.94</v>
      </c>
      <c r="BL6" s="33">
        <f t="shared" si="7"/>
        <v>351.06</v>
      </c>
      <c r="BM6" s="33">
        <f t="shared" si="7"/>
        <v>333.48</v>
      </c>
      <c r="BN6" s="32" t="str">
        <f>IF(BN7="","",IF(BN7="-","【-】","【"&amp;SUBSTITUTE(TEXT(BN7,"#,##0.00"),"-","△")&amp;"】"))</f>
        <v>【333.48】</v>
      </c>
      <c r="BO6" s="33">
        <f>IF(BO7="",NA(),BO7)</f>
        <v>110.67</v>
      </c>
      <c r="BP6" s="33">
        <f t="shared" ref="BP6:BX6" si="8">IF(BP7="",NA(),BP7)</f>
        <v>118.52</v>
      </c>
      <c r="BQ6" s="33">
        <f t="shared" si="8"/>
        <v>127.71</v>
      </c>
      <c r="BR6" s="33">
        <f t="shared" si="8"/>
        <v>127.26</v>
      </c>
      <c r="BS6" s="33">
        <f t="shared" si="8"/>
        <v>134.1</v>
      </c>
      <c r="BT6" s="33">
        <f t="shared" si="8"/>
        <v>108.61</v>
      </c>
      <c r="BU6" s="33">
        <f t="shared" si="8"/>
        <v>110.39</v>
      </c>
      <c r="BV6" s="33">
        <f t="shared" si="8"/>
        <v>111.12</v>
      </c>
      <c r="BW6" s="33">
        <f t="shared" si="8"/>
        <v>112.92</v>
      </c>
      <c r="BX6" s="33">
        <f t="shared" si="8"/>
        <v>112.81</v>
      </c>
      <c r="BY6" s="32" t="str">
        <f>IF(BY7="","",IF(BY7="-","【-】","【"&amp;SUBSTITUTE(TEXT(BY7,"#,##0.00"),"-","△")&amp;"】"))</f>
        <v>【112.81】</v>
      </c>
      <c r="BZ6" s="33">
        <f>IF(BZ7="",NA(),BZ7)</f>
        <v>72.739999999999995</v>
      </c>
      <c r="CA6" s="33">
        <f t="shared" ref="CA6:CI6" si="9">IF(CA7="",NA(),CA7)</f>
        <v>72.84</v>
      </c>
      <c r="CB6" s="33">
        <f t="shared" si="9"/>
        <v>68.180000000000007</v>
      </c>
      <c r="CC6" s="33">
        <f t="shared" si="9"/>
        <v>69.08</v>
      </c>
      <c r="CD6" s="33">
        <f t="shared" si="9"/>
        <v>65.88</v>
      </c>
      <c r="CE6" s="33">
        <f t="shared" si="9"/>
        <v>78.760000000000005</v>
      </c>
      <c r="CF6" s="33">
        <f t="shared" si="9"/>
        <v>76.81</v>
      </c>
      <c r="CG6" s="33">
        <f t="shared" si="9"/>
        <v>75.75</v>
      </c>
      <c r="CH6" s="33">
        <f t="shared" si="9"/>
        <v>75.3</v>
      </c>
      <c r="CI6" s="33">
        <f t="shared" si="9"/>
        <v>75.3</v>
      </c>
      <c r="CJ6" s="32" t="str">
        <f>IF(CJ7="","",IF(CJ7="-","【-】","【"&amp;SUBSTITUTE(TEXT(CJ7,"#,##0.00"),"-","△")&amp;"】"))</f>
        <v>【75.30】</v>
      </c>
      <c r="CK6" s="33">
        <f>IF(CK7="",NA(),CK7)</f>
        <v>84.05</v>
      </c>
      <c r="CL6" s="33">
        <f t="shared" ref="CL6:CT6" si="10">IF(CL7="",NA(),CL7)</f>
        <v>88.65</v>
      </c>
      <c r="CM6" s="33">
        <f t="shared" si="10"/>
        <v>94.5</v>
      </c>
      <c r="CN6" s="33">
        <f t="shared" si="10"/>
        <v>93.6</v>
      </c>
      <c r="CO6" s="33">
        <f t="shared" si="10"/>
        <v>93.14</v>
      </c>
      <c r="CP6" s="33">
        <f t="shared" si="10"/>
        <v>63.73</v>
      </c>
      <c r="CQ6" s="33">
        <f t="shared" si="10"/>
        <v>64.55</v>
      </c>
      <c r="CR6" s="33">
        <f t="shared" si="10"/>
        <v>64.12</v>
      </c>
      <c r="CS6" s="33">
        <f t="shared" si="10"/>
        <v>62.69</v>
      </c>
      <c r="CT6" s="33">
        <f t="shared" si="10"/>
        <v>61.82</v>
      </c>
      <c r="CU6" s="32" t="str">
        <f>IF(CU7="","",IF(CU7="-","【-】","【"&amp;SUBSTITUTE(TEXT(CU7,"#,##0.00"),"-","△")&amp;"】"))</f>
        <v>【61.82】</v>
      </c>
      <c r="CV6" s="33">
        <f>IF(CV7="",NA(),CV7)</f>
        <v>106.1</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18.78</v>
      </c>
      <c r="DH6" s="33">
        <f t="shared" ref="DH6:DP6" si="12">IF(DH7="",NA(),DH7)</f>
        <v>20.66</v>
      </c>
      <c r="DI6" s="33">
        <f t="shared" si="12"/>
        <v>22.58</v>
      </c>
      <c r="DJ6" s="33">
        <f t="shared" si="12"/>
        <v>35.479999999999997</v>
      </c>
      <c r="DK6" s="33">
        <f t="shared" si="12"/>
        <v>37.78</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180009</v>
      </c>
      <c r="D7" s="35">
        <v>46</v>
      </c>
      <c r="E7" s="35">
        <v>1</v>
      </c>
      <c r="F7" s="35">
        <v>0</v>
      </c>
      <c r="G7" s="35">
        <v>2</v>
      </c>
      <c r="H7" s="35" t="s">
        <v>93</v>
      </c>
      <c r="I7" s="35" t="s">
        <v>94</v>
      </c>
      <c r="J7" s="35" t="s">
        <v>95</v>
      </c>
      <c r="K7" s="35" t="s">
        <v>96</v>
      </c>
      <c r="L7" s="35" t="s">
        <v>97</v>
      </c>
      <c r="M7" s="36" t="s">
        <v>98</v>
      </c>
      <c r="N7" s="36">
        <v>77.900000000000006</v>
      </c>
      <c r="O7" s="36">
        <v>51.97</v>
      </c>
      <c r="P7" s="36">
        <v>0</v>
      </c>
      <c r="Q7" s="36">
        <v>799220</v>
      </c>
      <c r="R7" s="36">
        <v>4190.49</v>
      </c>
      <c r="S7" s="36">
        <v>190.72</v>
      </c>
      <c r="T7" s="36">
        <v>298901</v>
      </c>
      <c r="U7" s="36">
        <v>1181</v>
      </c>
      <c r="V7" s="36">
        <v>253.09</v>
      </c>
      <c r="W7" s="36">
        <v>113.6</v>
      </c>
      <c r="X7" s="36">
        <v>120.68</v>
      </c>
      <c r="Y7" s="36">
        <v>129.57</v>
      </c>
      <c r="Z7" s="36">
        <v>124.64</v>
      </c>
      <c r="AA7" s="36">
        <v>129.69999999999999</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6648.4</v>
      </c>
      <c r="AT7" s="36">
        <v>5518.34</v>
      </c>
      <c r="AU7" s="36">
        <v>2965.74</v>
      </c>
      <c r="AV7" s="36">
        <v>941.5</v>
      </c>
      <c r="AW7" s="36">
        <v>1018.13</v>
      </c>
      <c r="AX7" s="36">
        <v>720.62</v>
      </c>
      <c r="AY7" s="36">
        <v>654.97</v>
      </c>
      <c r="AZ7" s="36">
        <v>634.53</v>
      </c>
      <c r="BA7" s="36">
        <v>200.22</v>
      </c>
      <c r="BB7" s="36">
        <v>212.95</v>
      </c>
      <c r="BC7" s="36">
        <v>212.95</v>
      </c>
      <c r="BD7" s="36">
        <v>488.7</v>
      </c>
      <c r="BE7" s="36">
        <v>432.5</v>
      </c>
      <c r="BF7" s="36">
        <v>375.39</v>
      </c>
      <c r="BG7" s="36">
        <v>347.57</v>
      </c>
      <c r="BH7" s="36">
        <v>320.58999999999997</v>
      </c>
      <c r="BI7" s="36">
        <v>415.99</v>
      </c>
      <c r="BJ7" s="36">
        <v>383.75</v>
      </c>
      <c r="BK7" s="36">
        <v>368.94</v>
      </c>
      <c r="BL7" s="36">
        <v>351.06</v>
      </c>
      <c r="BM7" s="36">
        <v>333.48</v>
      </c>
      <c r="BN7" s="36">
        <v>333.48</v>
      </c>
      <c r="BO7" s="36">
        <v>110.67</v>
      </c>
      <c r="BP7" s="36">
        <v>118.52</v>
      </c>
      <c r="BQ7" s="36">
        <v>127.71</v>
      </c>
      <c r="BR7" s="36">
        <v>127.26</v>
      </c>
      <c r="BS7" s="36">
        <v>134.1</v>
      </c>
      <c r="BT7" s="36">
        <v>108.61</v>
      </c>
      <c r="BU7" s="36">
        <v>110.39</v>
      </c>
      <c r="BV7" s="36">
        <v>111.12</v>
      </c>
      <c r="BW7" s="36">
        <v>112.92</v>
      </c>
      <c r="BX7" s="36">
        <v>112.81</v>
      </c>
      <c r="BY7" s="36">
        <v>112.81</v>
      </c>
      <c r="BZ7" s="36">
        <v>72.739999999999995</v>
      </c>
      <c r="CA7" s="36">
        <v>72.84</v>
      </c>
      <c r="CB7" s="36">
        <v>68.180000000000007</v>
      </c>
      <c r="CC7" s="36">
        <v>69.08</v>
      </c>
      <c r="CD7" s="36">
        <v>65.88</v>
      </c>
      <c r="CE7" s="36">
        <v>78.760000000000005</v>
      </c>
      <c r="CF7" s="36">
        <v>76.81</v>
      </c>
      <c r="CG7" s="36">
        <v>75.75</v>
      </c>
      <c r="CH7" s="36">
        <v>75.3</v>
      </c>
      <c r="CI7" s="36">
        <v>75.3</v>
      </c>
      <c r="CJ7" s="36">
        <v>75.3</v>
      </c>
      <c r="CK7" s="36">
        <v>84.05</v>
      </c>
      <c r="CL7" s="36">
        <v>88.65</v>
      </c>
      <c r="CM7" s="36">
        <v>94.5</v>
      </c>
      <c r="CN7" s="36">
        <v>93.6</v>
      </c>
      <c r="CO7" s="36">
        <v>93.14</v>
      </c>
      <c r="CP7" s="36">
        <v>63.73</v>
      </c>
      <c r="CQ7" s="36">
        <v>64.55</v>
      </c>
      <c r="CR7" s="36">
        <v>64.12</v>
      </c>
      <c r="CS7" s="36">
        <v>62.69</v>
      </c>
      <c r="CT7" s="36">
        <v>61.82</v>
      </c>
      <c r="CU7" s="36">
        <v>61.82</v>
      </c>
      <c r="CV7" s="36">
        <v>106.1</v>
      </c>
      <c r="CW7" s="36">
        <v>100</v>
      </c>
      <c r="CX7" s="36">
        <v>100</v>
      </c>
      <c r="CY7" s="36">
        <v>100</v>
      </c>
      <c r="CZ7" s="36">
        <v>100</v>
      </c>
      <c r="DA7" s="36">
        <v>99.96</v>
      </c>
      <c r="DB7" s="36">
        <v>99.93</v>
      </c>
      <c r="DC7" s="36">
        <v>100.12</v>
      </c>
      <c r="DD7" s="36">
        <v>100.12</v>
      </c>
      <c r="DE7" s="36">
        <v>100.03</v>
      </c>
      <c r="DF7" s="36">
        <v>100.03</v>
      </c>
      <c r="DG7" s="36">
        <v>18.78</v>
      </c>
      <c r="DH7" s="36">
        <v>20.66</v>
      </c>
      <c r="DI7" s="36">
        <v>22.58</v>
      </c>
      <c r="DJ7" s="36">
        <v>35.479999999999997</v>
      </c>
      <c r="DK7" s="36">
        <v>37.78</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2017-01-26T05:05:48Z</cp:lastPrinted>
  <dcterms:created xsi:type="dcterms:W3CDTF">2016-12-02T02:02:15Z</dcterms:created>
  <dcterms:modified xsi:type="dcterms:W3CDTF">2017-02-27T05:20:38Z</dcterms:modified>
  <cp:category/>
</cp:coreProperties>
</file>