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18福井県（都道府県）\"/>
    </mc:Choice>
  </mc:AlternateContent>
  <workbookProtection workbookPassword="8649" lockStructure="1"/>
  <bookViews>
    <workbookView xWindow="0" yWindow="0" windowWidth="23040" windowHeight="10692"/>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AD10" i="4" s="1"/>
  <c r="P6" i="5"/>
  <c r="W10" i="4" s="1"/>
  <c r="O6" i="5"/>
  <c r="P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I10" i="4"/>
  <c r="B10" i="4"/>
  <c r="AT8" i="4"/>
  <c r="AL8" i="4"/>
  <c r="W8" i="4"/>
  <c r="P8" i="4"/>
  <c r="I8" i="4"/>
  <c r="B8" i="4"/>
  <c r="B6" i="4"/>
  <c r="C10" i="5" l="1"/>
  <c r="D10" i="5"/>
  <c r="E10" i="5"/>
  <c r="B10" i="5"/>
</calcChain>
</file>

<file path=xl/sharedStrings.xml><?xml version="1.0" encoding="utf-8"?>
<sst xmlns="http://schemas.openxmlformats.org/spreadsheetml/2006/main" count="220" uniqueCount="109">
  <si>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</si>
  <si>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</si>
  <si>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</si>
  <si>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</si>
  <si>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</si>
  <si>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</si>
  <si>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</si>
  <si>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</si>
  <si>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</si>
  <si>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</si>
  <si>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</si>
  <si>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</si>
  <si>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</si>
  <si>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</si>
  <si>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</si>
  <si>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</si>
  <si>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</si>
  <si>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</si>
  <si>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</si>
  <si>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</si>
  <si>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</si>
  <si>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</si>
  <si>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</si>
  <si>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</si>
  <si>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</si>
  <si>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</si>
  <si>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</si>
  <si>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</si>
  <si>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</si>
  <si>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</si>
  <si>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</si>
  <si>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</si>
  <si>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</si>
  <si>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</si>
  <si>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</si>
  <si>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</si>
  <si>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</si>
  <si>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</si>
  <si>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</si>
  <si>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</si>
  <si>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</si>
  <si>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</si>
  <si>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</si>
  <si>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</si>
  <si>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</si>
  <si>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</si>
  <si>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</si>
  <si>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</si>
  <si>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</si>
  <si>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</si>
  <si>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</si>
  <si>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</si>
  <si>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</si>
  <si>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</si>
  <si>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</si>
  <si>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</si>
  <si>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</si>
  <si>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</si>
  <si>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</si>
  <si>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</si>
  <si>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</si>
  <si>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</si>
  <si>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</si>
  <si>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</si>
  <si>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</si>
  <si>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</si>
  <si>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</si>
  <si>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</si>
  <si>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</si>
  <si>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</si>
  <si>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</si>
  <si>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</si>
  <si>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</si>
  <si>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</si>
  <si>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</si>
  <si>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</si>
  <si>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</si>
  <si>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</si>
  <si>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</si>
  <si>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</si>
  <si>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</si>
  <si>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</si>
  <si>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</si>
  <si>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</si>
  <si>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</si>
  <si>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</si>
  <si>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</si>
  <si>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</si>
  <si>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</si>
  <si>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</si>
  <si>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</si>
  <si>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</si>
  <si>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</si>
  <si>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</si>
  <si>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</si>
  <si>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</si>
  <si>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福井県</t>
  </si>
  <si>
    <t>法適用</t>
  </si>
  <si>
    <t>下水道事業</t>
  </si>
  <si>
    <t>特定公共下水道</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</si>
  <si>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</si>
  <si>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</si>
  <si>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</si>
  <si>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</si>
  <si>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</si>
  <si>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</si>
  <si>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今後の老朽化対策・耐震化等の設備投資の増加に備えて、効率的な維持管理や適切な料金設定により、経営の安定と資金確保に努めている。
　処理水量は、企業の新規立地や増設等により増加傾向となっており、施設利用率は類似団体平均値を上回っている。
　その結果、経常収支比率および経費回収率は、平成２６年度の公営企業会計制度の見直しにより変動しているが、類似団体平均値を常に若干上回っており、累積欠損金比率も０％を維持している。なお、汚水処理原価は、工場排水を対象として生物処理に加えろ過設備や活性炭吸着設備による処理を行っていることから、類似団体平均値を上回っている。
　流動比率については、平成２３年度から施設増設事業費の未払金により流動負債が増加し、大幅に低下しているが、それ以降は一定の水準を維持している。
　企業債の残高が無いため、企業債残高対事業規模比率も０％となっている。
　今後も引き続き経営の健全化、効率化に努めていく。</t>
    <rPh sb="10" eb="13">
      <t>タイシンカ</t>
    </rPh>
    <rPh sb="13" eb="14">
      <t>トウ</t>
    </rPh>
    <rPh sb="15" eb="17">
      <t>セツビ</t>
    </rPh>
    <rPh sb="17" eb="19">
      <t>トウシ</t>
    </rPh>
    <rPh sb="20" eb="22">
      <t>ゾウカ</t>
    </rPh>
    <rPh sb="66" eb="68">
      <t>ショリ</t>
    </rPh>
    <rPh sb="68" eb="70">
      <t>スイリョウ</t>
    </rPh>
    <rPh sb="72" eb="74">
      <t>キギョウ</t>
    </rPh>
    <rPh sb="75" eb="77">
      <t>シンキ</t>
    </rPh>
    <rPh sb="77" eb="79">
      <t>リッチ</t>
    </rPh>
    <rPh sb="80" eb="82">
      <t>ゾウセツ</t>
    </rPh>
    <rPh sb="82" eb="83">
      <t>トウ</t>
    </rPh>
    <rPh sb="86" eb="88">
      <t>ゾウカ</t>
    </rPh>
    <rPh sb="88" eb="90">
      <t>ケイコウ</t>
    </rPh>
    <rPh sb="109" eb="110">
      <t>チ</t>
    </rPh>
    <rPh sb="111" eb="113">
      <t>ウワマワ</t>
    </rPh>
    <rPh sb="134" eb="136">
      <t>ケイヒ</t>
    </rPh>
    <rPh sb="148" eb="150">
      <t>コウエイ</t>
    </rPh>
    <rPh sb="150" eb="152">
      <t>キギョウ</t>
    </rPh>
    <rPh sb="163" eb="165">
      <t>ヘンドウ</t>
    </rPh>
    <rPh sb="177" eb="178">
      <t>チ</t>
    </rPh>
    <rPh sb="179" eb="180">
      <t>ツネ</t>
    </rPh>
    <rPh sb="181" eb="183">
      <t>ジャッカン</t>
    </rPh>
    <rPh sb="211" eb="213">
      <t>オスイ</t>
    </rPh>
    <rPh sb="213" eb="215">
      <t>ショリ</t>
    </rPh>
    <rPh sb="219" eb="221">
      <t>コウジョウ</t>
    </rPh>
    <rPh sb="221" eb="223">
      <t>ハイスイ</t>
    </rPh>
    <rPh sb="224" eb="226">
      <t>タイショウ</t>
    </rPh>
    <rPh sb="270" eb="271">
      <t>チ</t>
    </rPh>
    <rPh sb="281" eb="283">
      <t>リュウドウ</t>
    </rPh>
    <rPh sb="283" eb="285">
      <t>ヒリツ</t>
    </rPh>
    <rPh sb="291" eb="293">
      <t>ヘイセイ</t>
    </rPh>
    <rPh sb="295" eb="297">
      <t>ネンド</t>
    </rPh>
    <rPh sb="299" eb="301">
      <t>シセツ</t>
    </rPh>
    <rPh sb="301" eb="303">
      <t>ゾウセツ</t>
    </rPh>
    <rPh sb="303" eb="306">
      <t>ジギョウヒ</t>
    </rPh>
    <rPh sb="307" eb="310">
      <t>ミバライキン</t>
    </rPh>
    <rPh sb="313" eb="315">
      <t>リュウドウ</t>
    </rPh>
    <rPh sb="315" eb="317">
      <t>フサイ</t>
    </rPh>
    <rPh sb="318" eb="320">
      <t>ゾウカ</t>
    </rPh>
    <rPh sb="322" eb="324">
      <t>オオハバ</t>
    </rPh>
    <rPh sb="325" eb="327">
      <t>テイカ</t>
    </rPh>
    <rPh sb="335" eb="337">
      <t>イコウ</t>
    </rPh>
    <rPh sb="338" eb="340">
      <t>イッテイ</t>
    </rPh>
    <rPh sb="341" eb="343">
      <t>スイジュン</t>
    </rPh>
    <rPh sb="344" eb="346">
      <t>イジ</t>
    </rPh>
    <rPh sb="371" eb="373">
      <t>ジギョウ</t>
    </rPh>
    <rPh sb="373" eb="375">
      <t>キボ</t>
    </rPh>
    <phoneticPr fontId="4"/>
  </si>
  <si>
    <t>　運用開始２０年程度経過した施設であるため、有形固定資産減価償却率は類似団体平均と同程度となっているが、管渠老朽化率は低いことから、管路以外の施設の老朽化の度合は高くなっている。
　老朽化対策については、機能維持や安全性確保のため、点検・診断・修繕・更新等のメンテナンスサイクルにより、長寿命化を図り設備投資の抑制や平準化など、中長期的な視点で計画的に進めている。
　公営企業経営戦略において、計画的かつ効率的な更新計画を設定し、老朽化対策に取り組んでいく。</t>
    <rPh sb="1" eb="3">
      <t>ウンヨウ</t>
    </rPh>
    <rPh sb="3" eb="5">
      <t>カイシ</t>
    </rPh>
    <rPh sb="7" eb="8">
      <t>ネン</t>
    </rPh>
    <rPh sb="8" eb="10">
      <t>テイド</t>
    </rPh>
    <rPh sb="10" eb="12">
      <t>ケイカ</t>
    </rPh>
    <rPh sb="14" eb="16">
      <t>シセツ</t>
    </rPh>
    <rPh sb="22" eb="24">
      <t>ユウケイ</t>
    </rPh>
    <rPh sb="24" eb="26">
      <t>コテイ</t>
    </rPh>
    <rPh sb="26" eb="28">
      <t>シサン</t>
    </rPh>
    <rPh sb="28" eb="30">
      <t>ゲンカ</t>
    </rPh>
    <rPh sb="30" eb="32">
      <t>ショウキャク</t>
    </rPh>
    <rPh sb="32" eb="33">
      <t>リツ</t>
    </rPh>
    <rPh sb="34" eb="36">
      <t>ルイジ</t>
    </rPh>
    <rPh sb="36" eb="38">
      <t>ダンタイ</t>
    </rPh>
    <rPh sb="38" eb="40">
      <t>ヘイキン</t>
    </rPh>
    <rPh sb="41" eb="44">
      <t>ドウテイド</t>
    </rPh>
    <rPh sb="52" eb="53">
      <t>カン</t>
    </rPh>
    <rPh sb="53" eb="54">
      <t>キョ</t>
    </rPh>
    <rPh sb="54" eb="57">
      <t>ロウキュウカ</t>
    </rPh>
    <rPh sb="57" eb="58">
      <t>リツ</t>
    </rPh>
    <rPh sb="59" eb="60">
      <t>ヒク</t>
    </rPh>
    <rPh sb="66" eb="68">
      <t>カンロ</t>
    </rPh>
    <rPh sb="68" eb="70">
      <t>イガイ</t>
    </rPh>
    <rPh sb="71" eb="73">
      <t>シセツ</t>
    </rPh>
    <rPh sb="74" eb="77">
      <t>ロウキュウカ</t>
    </rPh>
    <rPh sb="78" eb="80">
      <t>ドアイ</t>
    </rPh>
    <rPh sb="81" eb="82">
      <t>タカ</t>
    </rPh>
    <rPh sb="148" eb="149">
      <t>ハカ</t>
    </rPh>
    <rPh sb="158" eb="161">
      <t>ヘイジュンカ</t>
    </rPh>
    <rPh sb="184" eb="186">
      <t>コウエイ</t>
    </rPh>
    <rPh sb="186" eb="188">
      <t>キギョウ</t>
    </rPh>
    <phoneticPr fontId="4"/>
  </si>
  <si>
    <t>　現在の経営状況は健全で効率的な経営を行っていると判断できる。
　当事業は供用開始から２０年以上が経過し、塩害や工場排水の腐食成分などによる腐食が進行しており、今後は老朽化対策に伴う更新需要の増大や施設・管路の維持修繕に加え、施設・管路の耐震化が予定されており、多額の費用負担が見込まれる。
　そのため、これらに見合う料金収入の確保および経費節減に努め、より一層経営の健全化・効率化に努めていく必要がある。</t>
    <rPh sb="1" eb="3">
      <t>ゲンザイ</t>
    </rPh>
    <rPh sb="4" eb="6">
      <t>ケイエイ</t>
    </rPh>
    <rPh sb="6" eb="8">
      <t>ジョウキョウ</t>
    </rPh>
    <rPh sb="19" eb="20">
      <t>オコナ</t>
    </rPh>
    <rPh sb="25" eb="27">
      <t>ハンダン</t>
    </rPh>
    <rPh sb="37" eb="39">
      <t>キョウヨウ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</si>
</sst>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2.2400000000000002</c:v>
                </c:pt>
              </c:numCache>
            </c:numRef>
          </c:val>
          <c:extLst xmlns:c16r2="http://schemas.microsoft.com/office/drawing/2015/06/chart">
            <c:ext xmlns:c16="http://schemas.microsoft.com/office/drawing/2014/chart" uri="{C3380CC4-5D6E-409C-BE32-E72D297353CC}">
              <c16:uniqueId val="{00000000-E10B-4026-AE84-A921F96AC3C0}"/>
            </c:ext>
          </c:extLst>
        </c:ser>
        <c:dLbls>
          <c:showLegendKey val="0"/>
          <c:showVal val="0"/>
          <c:showCatName val="0"/>
          <c:showSerName val="0"/>
          <c:showPercent val="0"/>
          <c:showBubbleSize val="0"/>
        </c:dLbls>
        <c:gapWidth val="150"/>
        <c:axId val="673444480"/>
        <c:axId val="673444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0.14000000000000001</c:v>
                </c:pt>
                <c:pt idx="1">
                  <c:v>0</c:v>
                </c:pt>
                <c:pt idx="2">
                  <c:v>0</c:v>
                </c:pt>
                <c:pt idx="3">
                  <c:v>0</c:v>
                </c:pt>
                <c:pt idx="4" formatCode="#,##0.00;&quot;△&quot;#,##0.00;&quot;-&quot;">
                  <c:v>1.17</c:v>
                </c:pt>
              </c:numCache>
            </c:numRef>
          </c:val>
          <c:smooth val="0"/>
          <c:extLst xmlns:c16r2="http://schemas.microsoft.com/office/drawing/2015/06/chart">
            <c:ext xmlns:c16="http://schemas.microsoft.com/office/drawing/2014/chart" uri="{C3380CC4-5D6E-409C-BE32-E72D297353CC}">
              <c16:uniqueId val="{00000001-E10B-4026-AE84-A921F96AC3C0}"/>
            </c:ext>
          </c:extLst>
        </c:ser>
        <c:dLbls>
          <c:showLegendKey val="0"/>
          <c:showVal val="0"/>
          <c:showCatName val="0"/>
          <c:showSerName val="0"/>
          <c:showPercent val="0"/>
          <c:showBubbleSize val="0"/>
        </c:dLbls>
        <c:marker val="1"/>
        <c:smooth val="0"/>
        <c:axId val="673444480"/>
        <c:axId val="673444088"/>
      </c:lineChart>
      <c:dateAx>
        <c:axId val="673444480"/>
        <c:scaling>
          <c:orientation val="minMax"/>
        </c:scaling>
        <c:delete val="1"/>
        <c:axPos val="b"/>
        <c:numFmt formatCode="ge" sourceLinked="1"/>
        <c:majorTickMark val="none"/>
        <c:minorTickMark val="none"/>
        <c:tickLblPos val="none"/>
        <c:crossAx val="673444088"/>
        <c:crosses val="autoZero"/>
        <c:auto val="1"/>
        <c:lblOffset val="100"/>
        <c:baseTimeUnit val="years"/>
      </c:dateAx>
      <c:valAx>
        <c:axId val="673444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44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66.27</c:v>
                </c:pt>
                <c:pt idx="1">
                  <c:v>66.27</c:v>
                </c:pt>
                <c:pt idx="2">
                  <c:v>66.27</c:v>
                </c:pt>
                <c:pt idx="3">
                  <c:v>68.040000000000006</c:v>
                </c:pt>
                <c:pt idx="4">
                  <c:v>51.78</c:v>
                </c:pt>
              </c:numCache>
            </c:numRef>
          </c:val>
          <c:extLst xmlns:c16r2="http://schemas.microsoft.com/office/drawing/2015/06/chart">
            <c:ext xmlns:c16="http://schemas.microsoft.com/office/drawing/2014/chart" uri="{C3380CC4-5D6E-409C-BE32-E72D297353CC}">
              <c16:uniqueId val="{00000000-84C5-4BDD-AFEF-D56179CBB85F}"/>
            </c:ext>
          </c:extLst>
        </c:ser>
        <c:dLbls>
          <c:showLegendKey val="0"/>
          <c:showVal val="0"/>
          <c:showCatName val="0"/>
          <c:showSerName val="0"/>
          <c:showPercent val="0"/>
          <c:showBubbleSize val="0"/>
        </c:dLbls>
        <c:gapWidth val="150"/>
        <c:axId val="672059968"/>
        <c:axId val="311563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44.48</c:v>
                </c:pt>
                <c:pt idx="1">
                  <c:v>42.74</c:v>
                </c:pt>
                <c:pt idx="2">
                  <c:v>41.28</c:v>
                </c:pt>
                <c:pt idx="3">
                  <c:v>38.549999999999997</c:v>
                </c:pt>
                <c:pt idx="4">
                  <c:v>38.75</c:v>
                </c:pt>
              </c:numCache>
            </c:numRef>
          </c:val>
          <c:smooth val="0"/>
          <c:extLst xmlns:c16r2="http://schemas.microsoft.com/office/drawing/2015/06/chart">
            <c:ext xmlns:c16="http://schemas.microsoft.com/office/drawing/2014/chart" uri="{C3380CC4-5D6E-409C-BE32-E72D297353CC}">
              <c16:uniqueId val="{00000001-84C5-4BDD-AFEF-D56179CBB85F}"/>
            </c:ext>
          </c:extLst>
        </c:ser>
        <c:dLbls>
          <c:showLegendKey val="0"/>
          <c:showVal val="0"/>
          <c:showCatName val="0"/>
          <c:showSerName val="0"/>
          <c:showPercent val="0"/>
          <c:showBubbleSize val="0"/>
        </c:dLbls>
        <c:marker val="1"/>
        <c:smooth val="0"/>
        <c:axId val="672059968"/>
        <c:axId val="311563816"/>
      </c:lineChart>
      <c:dateAx>
        <c:axId val="672059968"/>
        <c:scaling>
          <c:orientation val="minMax"/>
        </c:scaling>
        <c:delete val="1"/>
        <c:axPos val="b"/>
        <c:numFmt formatCode="ge" sourceLinked="1"/>
        <c:majorTickMark val="none"/>
        <c:minorTickMark val="none"/>
        <c:tickLblPos val="none"/>
        <c:crossAx val="311563816"/>
        <c:crosses val="autoZero"/>
        <c:auto val="1"/>
        <c:lblOffset val="100"/>
        <c:baseTimeUnit val="years"/>
      </c:dateAx>
      <c:valAx>
        <c:axId val="311563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05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2CF-4A0E-A2E4-68176930370C}"/>
            </c:ext>
          </c:extLst>
        </c:ser>
        <c:dLbls>
          <c:showLegendKey val="0"/>
          <c:showVal val="0"/>
          <c:showCatName val="0"/>
          <c:showSerName val="0"/>
          <c:showPercent val="0"/>
          <c:showBubbleSize val="0"/>
        </c:dLbls>
        <c:gapWidth val="150"/>
        <c:axId val="311564992"/>
        <c:axId val="311565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3.16</c:v>
                </c:pt>
                <c:pt idx="1">
                  <c:v>3.97</c:v>
                </c:pt>
                <c:pt idx="2">
                  <c:v>5.38</c:v>
                </c:pt>
                <c:pt idx="3">
                  <c:v>5.65</c:v>
                </c:pt>
                <c:pt idx="4">
                  <c:v>5.64</c:v>
                </c:pt>
              </c:numCache>
            </c:numRef>
          </c:val>
          <c:smooth val="0"/>
          <c:extLst xmlns:c16r2="http://schemas.microsoft.com/office/drawing/2015/06/chart">
            <c:ext xmlns:c16="http://schemas.microsoft.com/office/drawing/2014/chart" uri="{C3380CC4-5D6E-409C-BE32-E72D297353CC}">
              <c16:uniqueId val="{00000001-52CF-4A0E-A2E4-68176930370C}"/>
            </c:ext>
          </c:extLst>
        </c:ser>
        <c:dLbls>
          <c:showLegendKey val="0"/>
          <c:showVal val="0"/>
          <c:showCatName val="0"/>
          <c:showSerName val="0"/>
          <c:showPercent val="0"/>
          <c:showBubbleSize val="0"/>
        </c:dLbls>
        <c:marker val="1"/>
        <c:smooth val="0"/>
        <c:axId val="311564992"/>
        <c:axId val="311565384"/>
      </c:lineChart>
      <c:dateAx>
        <c:axId val="311564992"/>
        <c:scaling>
          <c:orientation val="minMax"/>
        </c:scaling>
        <c:delete val="1"/>
        <c:axPos val="b"/>
        <c:numFmt formatCode="ge" sourceLinked="1"/>
        <c:majorTickMark val="none"/>
        <c:minorTickMark val="none"/>
        <c:tickLblPos val="none"/>
        <c:crossAx val="311565384"/>
        <c:crosses val="autoZero"/>
        <c:auto val="1"/>
        <c:lblOffset val="100"/>
        <c:baseTimeUnit val="years"/>
      </c:dateAx>
      <c:valAx>
        <c:axId val="311565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56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116.32</c:v>
                </c:pt>
                <c:pt idx="1">
                  <c:v>106.57</c:v>
                </c:pt>
                <c:pt idx="2">
                  <c:v>109.43</c:v>
                </c:pt>
                <c:pt idx="3">
                  <c:v>125.44</c:v>
                </c:pt>
                <c:pt idx="4">
                  <c:v>121.68</c:v>
                </c:pt>
              </c:numCache>
            </c:numRef>
          </c:val>
          <c:extLst xmlns:c16r2="http://schemas.microsoft.com/office/drawing/2015/06/chart">
            <c:ext xmlns:c16="http://schemas.microsoft.com/office/drawing/2014/chart" uri="{C3380CC4-5D6E-409C-BE32-E72D297353CC}">
              <c16:uniqueId val="{00000000-6276-4DDE-86FE-C0E30B13A60B}"/>
            </c:ext>
          </c:extLst>
        </c:ser>
        <c:dLbls>
          <c:showLegendKey val="0"/>
          <c:showVal val="0"/>
          <c:showCatName val="0"/>
          <c:showSerName val="0"/>
          <c:showPercent val="0"/>
          <c:showBubbleSize val="0"/>
        </c:dLbls>
        <c:gapWidth val="150"/>
        <c:axId val="666838192"/>
        <c:axId val="66683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108.97</c:v>
                </c:pt>
                <c:pt idx="1">
                  <c:v>103.39</c:v>
                </c:pt>
                <c:pt idx="2">
                  <c:v>105.13</c:v>
                </c:pt>
                <c:pt idx="3">
                  <c:v>118.33</c:v>
                </c:pt>
                <c:pt idx="4">
                  <c:v>117.31</c:v>
                </c:pt>
              </c:numCache>
            </c:numRef>
          </c:val>
          <c:smooth val="0"/>
          <c:extLst xmlns:c16r2="http://schemas.microsoft.com/office/drawing/2015/06/chart">
            <c:ext xmlns:c16="http://schemas.microsoft.com/office/drawing/2014/chart" uri="{C3380CC4-5D6E-409C-BE32-E72D297353CC}">
              <c16:uniqueId val="{00000001-6276-4DDE-86FE-C0E30B13A60B}"/>
            </c:ext>
          </c:extLst>
        </c:ser>
        <c:dLbls>
          <c:showLegendKey val="0"/>
          <c:showVal val="0"/>
          <c:showCatName val="0"/>
          <c:showSerName val="0"/>
          <c:showPercent val="0"/>
          <c:showBubbleSize val="0"/>
        </c:dLbls>
        <c:marker val="1"/>
        <c:smooth val="0"/>
        <c:axId val="666838192"/>
        <c:axId val="666835840"/>
      </c:lineChart>
      <c:dateAx>
        <c:axId val="666838192"/>
        <c:scaling>
          <c:orientation val="minMax"/>
        </c:scaling>
        <c:delete val="1"/>
        <c:axPos val="b"/>
        <c:numFmt formatCode="ge" sourceLinked="1"/>
        <c:majorTickMark val="none"/>
        <c:minorTickMark val="none"/>
        <c:tickLblPos val="none"/>
        <c:crossAx val="666835840"/>
        <c:crosses val="autoZero"/>
        <c:auto val="1"/>
        <c:lblOffset val="100"/>
        <c:baseTimeUnit val="years"/>
      </c:dateAx>
      <c:valAx>
        <c:axId val="66683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83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25.41</c:v>
                </c:pt>
                <c:pt idx="1">
                  <c:v>23.16</c:v>
                </c:pt>
                <c:pt idx="2">
                  <c:v>23.97</c:v>
                </c:pt>
                <c:pt idx="3">
                  <c:v>53.36</c:v>
                </c:pt>
                <c:pt idx="4">
                  <c:v>42.1</c:v>
                </c:pt>
              </c:numCache>
            </c:numRef>
          </c:val>
          <c:extLst xmlns:c16r2="http://schemas.microsoft.com/office/drawing/2015/06/chart">
            <c:ext xmlns:c16="http://schemas.microsoft.com/office/drawing/2014/chart" uri="{C3380CC4-5D6E-409C-BE32-E72D297353CC}">
              <c16:uniqueId val="{00000000-BAB8-4F4E-AB47-7E18D799BC44}"/>
            </c:ext>
          </c:extLst>
        </c:ser>
        <c:dLbls>
          <c:showLegendKey val="0"/>
          <c:showVal val="0"/>
          <c:showCatName val="0"/>
          <c:showSerName val="0"/>
          <c:showPercent val="0"/>
          <c:showBubbleSize val="0"/>
        </c:dLbls>
        <c:gapWidth val="150"/>
        <c:axId val="666836624"/>
        <c:axId val="66683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24.75</c:v>
                </c:pt>
                <c:pt idx="1">
                  <c:v>23.29</c:v>
                </c:pt>
                <c:pt idx="2">
                  <c:v>24.43</c:v>
                </c:pt>
                <c:pt idx="3">
                  <c:v>51.43</c:v>
                </c:pt>
                <c:pt idx="4">
                  <c:v>42.18</c:v>
                </c:pt>
              </c:numCache>
            </c:numRef>
          </c:val>
          <c:smooth val="0"/>
          <c:extLst xmlns:c16r2="http://schemas.microsoft.com/office/drawing/2015/06/chart">
            <c:ext xmlns:c16="http://schemas.microsoft.com/office/drawing/2014/chart" uri="{C3380CC4-5D6E-409C-BE32-E72D297353CC}">
              <c16:uniqueId val="{00000001-BAB8-4F4E-AB47-7E18D799BC44}"/>
            </c:ext>
          </c:extLst>
        </c:ser>
        <c:dLbls>
          <c:showLegendKey val="0"/>
          <c:showVal val="0"/>
          <c:showCatName val="0"/>
          <c:showSerName val="0"/>
          <c:showPercent val="0"/>
          <c:showBubbleSize val="0"/>
        </c:dLbls>
        <c:marker val="1"/>
        <c:smooth val="0"/>
        <c:axId val="666836624"/>
        <c:axId val="666837408"/>
      </c:lineChart>
      <c:dateAx>
        <c:axId val="666836624"/>
        <c:scaling>
          <c:orientation val="minMax"/>
        </c:scaling>
        <c:delete val="1"/>
        <c:axPos val="b"/>
        <c:numFmt formatCode="ge" sourceLinked="1"/>
        <c:majorTickMark val="none"/>
        <c:minorTickMark val="none"/>
        <c:tickLblPos val="none"/>
        <c:crossAx val="666837408"/>
        <c:crosses val="autoZero"/>
        <c:auto val="1"/>
        <c:lblOffset val="100"/>
        <c:baseTimeUnit val="years"/>
      </c:dateAx>
      <c:valAx>
        <c:axId val="66683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83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FC7-4B8B-BB7E-CEF90C96A4FE}"/>
            </c:ext>
          </c:extLst>
        </c:ser>
        <c:dLbls>
          <c:showLegendKey val="0"/>
          <c:showVal val="0"/>
          <c:showCatName val="0"/>
          <c:showSerName val="0"/>
          <c:showPercent val="0"/>
          <c:showBubbleSize val="0"/>
        </c:dLbls>
        <c:gapWidth val="150"/>
        <c:axId val="672370264"/>
        <c:axId val="67237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FC7-4B8B-BB7E-CEF90C96A4FE}"/>
            </c:ext>
          </c:extLst>
        </c:ser>
        <c:dLbls>
          <c:showLegendKey val="0"/>
          <c:showVal val="0"/>
          <c:showCatName val="0"/>
          <c:showSerName val="0"/>
          <c:showPercent val="0"/>
          <c:showBubbleSize val="0"/>
        </c:dLbls>
        <c:marker val="1"/>
        <c:smooth val="0"/>
        <c:axId val="672370264"/>
        <c:axId val="672370656"/>
      </c:lineChart>
      <c:dateAx>
        <c:axId val="672370264"/>
        <c:scaling>
          <c:orientation val="minMax"/>
        </c:scaling>
        <c:delete val="1"/>
        <c:axPos val="b"/>
        <c:numFmt formatCode="ge" sourceLinked="1"/>
        <c:majorTickMark val="none"/>
        <c:minorTickMark val="none"/>
        <c:tickLblPos val="none"/>
        <c:crossAx val="672370656"/>
        <c:crosses val="autoZero"/>
        <c:auto val="1"/>
        <c:lblOffset val="100"/>
        <c:baseTimeUnit val="years"/>
      </c:dateAx>
      <c:valAx>
        <c:axId val="67237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370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3E2-4E6D-98AA-DA4A7B69578D}"/>
            </c:ext>
          </c:extLst>
        </c:ser>
        <c:dLbls>
          <c:showLegendKey val="0"/>
          <c:showVal val="0"/>
          <c:showCatName val="0"/>
          <c:showSerName val="0"/>
          <c:showPercent val="0"/>
          <c:showBubbleSize val="0"/>
        </c:dLbls>
        <c:gapWidth val="150"/>
        <c:axId val="672371832"/>
        <c:axId val="67269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6.69</c:v>
                </c:pt>
                <c:pt idx="1">
                  <c:v>8.59</c:v>
                </c:pt>
                <c:pt idx="2">
                  <c:v>10.210000000000001</c:v>
                </c:pt>
                <c:pt idx="3">
                  <c:v>10.45</c:v>
                </c:pt>
                <c:pt idx="4">
                  <c:v>12.33</c:v>
                </c:pt>
              </c:numCache>
            </c:numRef>
          </c:val>
          <c:smooth val="0"/>
          <c:extLst xmlns:c16r2="http://schemas.microsoft.com/office/drawing/2015/06/chart">
            <c:ext xmlns:c16="http://schemas.microsoft.com/office/drawing/2014/chart" uri="{C3380CC4-5D6E-409C-BE32-E72D297353CC}">
              <c16:uniqueId val="{00000001-E3E2-4E6D-98AA-DA4A7B69578D}"/>
            </c:ext>
          </c:extLst>
        </c:ser>
        <c:dLbls>
          <c:showLegendKey val="0"/>
          <c:showVal val="0"/>
          <c:showCatName val="0"/>
          <c:showSerName val="0"/>
          <c:showPercent val="0"/>
          <c:showBubbleSize val="0"/>
        </c:dLbls>
        <c:marker val="1"/>
        <c:smooth val="0"/>
        <c:axId val="672371832"/>
        <c:axId val="672698400"/>
      </c:lineChart>
      <c:dateAx>
        <c:axId val="672371832"/>
        <c:scaling>
          <c:orientation val="minMax"/>
        </c:scaling>
        <c:delete val="1"/>
        <c:axPos val="b"/>
        <c:numFmt formatCode="ge" sourceLinked="1"/>
        <c:majorTickMark val="none"/>
        <c:minorTickMark val="none"/>
        <c:tickLblPos val="none"/>
        <c:crossAx val="672698400"/>
        <c:crosses val="autoZero"/>
        <c:auto val="1"/>
        <c:lblOffset val="100"/>
        <c:baseTimeUnit val="years"/>
      </c:dateAx>
      <c:valAx>
        <c:axId val="67269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371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861.05</c:v>
                </c:pt>
                <c:pt idx="1">
                  <c:v>309.83999999999997</c:v>
                </c:pt>
                <c:pt idx="2">
                  <c:v>506.18</c:v>
                </c:pt>
                <c:pt idx="3">
                  <c:v>415.93</c:v>
                </c:pt>
                <c:pt idx="4">
                  <c:v>616.21</c:v>
                </c:pt>
              </c:numCache>
            </c:numRef>
          </c:val>
          <c:extLst xmlns:c16r2="http://schemas.microsoft.com/office/drawing/2015/06/chart">
            <c:ext xmlns:c16="http://schemas.microsoft.com/office/drawing/2014/chart" uri="{C3380CC4-5D6E-409C-BE32-E72D297353CC}">
              <c16:uniqueId val="{00000000-8DDF-4B02-AC5E-BC91AE8FE19E}"/>
            </c:ext>
          </c:extLst>
        </c:ser>
        <c:dLbls>
          <c:showLegendKey val="0"/>
          <c:showVal val="0"/>
          <c:showCatName val="0"/>
          <c:showSerName val="0"/>
          <c:showPercent val="0"/>
          <c:showBubbleSize val="0"/>
        </c:dLbls>
        <c:gapWidth val="150"/>
        <c:axId val="672699576"/>
        <c:axId val="67269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848.97</c:v>
                </c:pt>
                <c:pt idx="1">
                  <c:v>309.49</c:v>
                </c:pt>
                <c:pt idx="2">
                  <c:v>502.99</c:v>
                </c:pt>
                <c:pt idx="3">
                  <c:v>397.49</c:v>
                </c:pt>
                <c:pt idx="4">
                  <c:v>572.32000000000005</c:v>
                </c:pt>
              </c:numCache>
            </c:numRef>
          </c:val>
          <c:smooth val="0"/>
          <c:extLst xmlns:c16r2="http://schemas.microsoft.com/office/drawing/2015/06/chart">
            <c:ext xmlns:c16="http://schemas.microsoft.com/office/drawing/2014/chart" uri="{C3380CC4-5D6E-409C-BE32-E72D297353CC}">
              <c16:uniqueId val="{00000001-8DDF-4B02-AC5E-BC91AE8FE19E}"/>
            </c:ext>
          </c:extLst>
        </c:ser>
        <c:dLbls>
          <c:showLegendKey val="0"/>
          <c:showVal val="0"/>
          <c:showCatName val="0"/>
          <c:showSerName val="0"/>
          <c:showPercent val="0"/>
          <c:showBubbleSize val="0"/>
        </c:dLbls>
        <c:marker val="1"/>
        <c:smooth val="0"/>
        <c:axId val="672699576"/>
        <c:axId val="672699968"/>
      </c:lineChart>
      <c:dateAx>
        <c:axId val="672699576"/>
        <c:scaling>
          <c:orientation val="minMax"/>
        </c:scaling>
        <c:delete val="1"/>
        <c:axPos val="b"/>
        <c:numFmt formatCode="ge" sourceLinked="1"/>
        <c:majorTickMark val="none"/>
        <c:minorTickMark val="none"/>
        <c:tickLblPos val="none"/>
        <c:crossAx val="672699968"/>
        <c:crosses val="autoZero"/>
        <c:auto val="1"/>
        <c:lblOffset val="100"/>
        <c:baseTimeUnit val="years"/>
      </c:dateAx>
      <c:valAx>
        <c:axId val="67269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699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08D-4414-AEFC-BDBB5A606B5B}"/>
            </c:ext>
          </c:extLst>
        </c:ser>
        <c:dLbls>
          <c:showLegendKey val="0"/>
          <c:showVal val="0"/>
          <c:showCatName val="0"/>
          <c:showSerName val="0"/>
          <c:showPercent val="0"/>
          <c:showBubbleSize val="0"/>
        </c:dLbls>
        <c:gapWidth val="150"/>
        <c:axId val="666729024"/>
        <c:axId val="666729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38.39</c:v>
                </c:pt>
                <c:pt idx="1">
                  <c:v>45.9</c:v>
                </c:pt>
                <c:pt idx="2">
                  <c:v>47.29</c:v>
                </c:pt>
                <c:pt idx="3">
                  <c:v>73.8</c:v>
                </c:pt>
                <c:pt idx="4">
                  <c:v>78.25</c:v>
                </c:pt>
              </c:numCache>
            </c:numRef>
          </c:val>
          <c:smooth val="0"/>
          <c:extLst xmlns:c16r2="http://schemas.microsoft.com/office/drawing/2015/06/chart">
            <c:ext xmlns:c16="http://schemas.microsoft.com/office/drawing/2014/chart" uri="{C3380CC4-5D6E-409C-BE32-E72D297353CC}">
              <c16:uniqueId val="{00000001-908D-4414-AEFC-BDBB5A606B5B}"/>
            </c:ext>
          </c:extLst>
        </c:ser>
        <c:dLbls>
          <c:showLegendKey val="0"/>
          <c:showVal val="0"/>
          <c:showCatName val="0"/>
          <c:showSerName val="0"/>
          <c:showPercent val="0"/>
          <c:showBubbleSize val="0"/>
        </c:dLbls>
        <c:marker val="1"/>
        <c:smooth val="0"/>
        <c:axId val="666729024"/>
        <c:axId val="666729416"/>
      </c:lineChart>
      <c:dateAx>
        <c:axId val="666729024"/>
        <c:scaling>
          <c:orientation val="minMax"/>
        </c:scaling>
        <c:delete val="1"/>
        <c:axPos val="b"/>
        <c:numFmt formatCode="ge" sourceLinked="1"/>
        <c:majorTickMark val="none"/>
        <c:minorTickMark val="none"/>
        <c:tickLblPos val="none"/>
        <c:crossAx val="666729416"/>
        <c:crosses val="autoZero"/>
        <c:auto val="1"/>
        <c:lblOffset val="100"/>
        <c:baseTimeUnit val="years"/>
      </c:dateAx>
      <c:valAx>
        <c:axId val="666729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72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113.97</c:v>
                </c:pt>
                <c:pt idx="1">
                  <c:v>104.57</c:v>
                </c:pt>
                <c:pt idx="2">
                  <c:v>108.88</c:v>
                </c:pt>
                <c:pt idx="3">
                  <c:v>132.69</c:v>
                </c:pt>
                <c:pt idx="4">
                  <c:v>131.76</c:v>
                </c:pt>
              </c:numCache>
            </c:numRef>
          </c:val>
          <c:extLst xmlns:c16r2="http://schemas.microsoft.com/office/drawing/2015/06/chart">
            <c:ext xmlns:c16="http://schemas.microsoft.com/office/drawing/2014/chart" uri="{C3380CC4-5D6E-409C-BE32-E72D297353CC}">
              <c16:uniqueId val="{00000000-BE4D-49AA-88C7-01FAA0336DC3}"/>
            </c:ext>
          </c:extLst>
        </c:ser>
        <c:dLbls>
          <c:showLegendKey val="0"/>
          <c:showVal val="0"/>
          <c:showCatName val="0"/>
          <c:showSerName val="0"/>
          <c:showPercent val="0"/>
          <c:showBubbleSize val="0"/>
        </c:dLbls>
        <c:gapWidth val="150"/>
        <c:axId val="697639352"/>
        <c:axId val="69763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108.74</c:v>
                </c:pt>
                <c:pt idx="1">
                  <c:v>103.9</c:v>
                </c:pt>
                <c:pt idx="2">
                  <c:v>108</c:v>
                </c:pt>
                <c:pt idx="3">
                  <c:v>119.12</c:v>
                </c:pt>
                <c:pt idx="4">
                  <c:v>122.14</c:v>
                </c:pt>
              </c:numCache>
            </c:numRef>
          </c:val>
          <c:smooth val="0"/>
          <c:extLst xmlns:c16r2="http://schemas.microsoft.com/office/drawing/2015/06/chart">
            <c:ext xmlns:c16="http://schemas.microsoft.com/office/drawing/2014/chart" uri="{C3380CC4-5D6E-409C-BE32-E72D297353CC}">
              <c16:uniqueId val="{00000001-BE4D-49AA-88C7-01FAA0336DC3}"/>
            </c:ext>
          </c:extLst>
        </c:ser>
        <c:dLbls>
          <c:showLegendKey val="0"/>
          <c:showVal val="0"/>
          <c:showCatName val="0"/>
          <c:showSerName val="0"/>
          <c:showPercent val="0"/>
          <c:showBubbleSize val="0"/>
        </c:dLbls>
        <c:marker val="1"/>
        <c:smooth val="0"/>
        <c:axId val="697639352"/>
        <c:axId val="697639744"/>
      </c:lineChart>
      <c:dateAx>
        <c:axId val="697639352"/>
        <c:scaling>
          <c:orientation val="minMax"/>
        </c:scaling>
        <c:delete val="1"/>
        <c:axPos val="b"/>
        <c:numFmt formatCode="ge" sourceLinked="1"/>
        <c:majorTickMark val="none"/>
        <c:minorTickMark val="none"/>
        <c:tickLblPos val="none"/>
        <c:crossAx val="697639744"/>
        <c:crosses val="autoZero"/>
        <c:auto val="1"/>
        <c:lblOffset val="100"/>
        <c:baseTimeUnit val="years"/>
      </c:dateAx>
      <c:valAx>
        <c:axId val="69763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7639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129.32</c:v>
                </c:pt>
                <c:pt idx="1">
                  <c:v>144.34</c:v>
                </c:pt>
                <c:pt idx="2">
                  <c:v>136.66999999999999</c:v>
                </c:pt>
                <c:pt idx="3">
                  <c:v>110.49</c:v>
                </c:pt>
                <c:pt idx="4">
                  <c:v>110.66</c:v>
                </c:pt>
              </c:numCache>
            </c:numRef>
          </c:val>
          <c:extLst xmlns:c16r2="http://schemas.microsoft.com/office/drawing/2015/06/chart">
            <c:ext xmlns:c16="http://schemas.microsoft.com/office/drawing/2014/chart" uri="{C3380CC4-5D6E-409C-BE32-E72D297353CC}">
              <c16:uniqueId val="{00000000-807E-4910-8583-7CC06C6D3E92}"/>
            </c:ext>
          </c:extLst>
        </c:ser>
        <c:dLbls>
          <c:showLegendKey val="0"/>
          <c:showVal val="0"/>
          <c:showCatName val="0"/>
          <c:showSerName val="0"/>
          <c:showPercent val="0"/>
          <c:showBubbleSize val="0"/>
        </c:dLbls>
        <c:gapWidth val="150"/>
        <c:axId val="672058400"/>
        <c:axId val="672058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76.010000000000005</c:v>
                </c:pt>
                <c:pt idx="1">
                  <c:v>79.83</c:v>
                </c:pt>
                <c:pt idx="2">
                  <c:v>78.95</c:v>
                </c:pt>
                <c:pt idx="3">
                  <c:v>71.61</c:v>
                </c:pt>
                <c:pt idx="4">
                  <c:v>71.989999999999995</c:v>
                </c:pt>
              </c:numCache>
            </c:numRef>
          </c:val>
          <c:smooth val="0"/>
          <c:extLst xmlns:c16r2="http://schemas.microsoft.com/office/drawing/2015/06/chart">
            <c:ext xmlns:c16="http://schemas.microsoft.com/office/drawing/2014/chart" uri="{C3380CC4-5D6E-409C-BE32-E72D297353CC}">
              <c16:uniqueId val="{00000001-807E-4910-8583-7CC06C6D3E92}"/>
            </c:ext>
          </c:extLst>
        </c:ser>
        <c:dLbls>
          <c:showLegendKey val="0"/>
          <c:showVal val="0"/>
          <c:showCatName val="0"/>
          <c:showSerName val="0"/>
          <c:showPercent val="0"/>
          <c:showBubbleSize val="0"/>
        </c:dLbls>
        <c:marker val="1"/>
        <c:smooth val="0"/>
        <c:axId val="672058400"/>
        <c:axId val="672058792"/>
      </c:lineChart>
      <c:dateAx>
        <c:axId val="672058400"/>
        <c:scaling>
          <c:orientation val="minMax"/>
        </c:scaling>
        <c:delete val="1"/>
        <c:axPos val="b"/>
        <c:numFmt formatCode="ge" sourceLinked="1"/>
        <c:majorTickMark val="none"/>
        <c:minorTickMark val="none"/>
        <c:tickLblPos val="none"/>
        <c:crossAx val="672058792"/>
        <c:crosses val="autoZero"/>
        <c:auto val="1"/>
        <c:lblOffset val="100"/>
        <c:baseTimeUnit val="years"/>
      </c:dateAx>
      <c:valAx>
        <c:axId val="672058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05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福井県</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法適用</v>
      </c>
      <c r="C8" s="46"/>
      <c r="D8" s="46"/>
      <c r="E8" s="46"/>
      <c r="F8" s="46"/>
      <c r="G8" s="46"/>
      <c r="H8" s="46"/>
      <c r="I8" s="46" t="str">
        <f>データ!J6</f>
        <v>下水道事業</v>
      </c>
      <c r="J8" s="46"/>
      <c r="K8" s="46"/>
      <c r="L8" s="46"/>
      <c r="M8" s="46"/>
      <c r="N8" s="46"/>
      <c r="O8" s="46"/>
      <c r="P8" s="46" t="str">
        <f>データ!K6</f>
        <v>特定公共下水道</v>
      </c>
      <c r="Q8" s="46"/>
      <c r="R8" s="46"/>
      <c r="S8" s="46"/>
      <c r="T8" s="46"/>
      <c r="U8" s="46"/>
      <c r="V8" s="46"/>
      <c r="W8" s="46" t="str">
        <f>データ!L6</f>
        <v>-</v>
      </c>
      <c r="X8" s="46"/>
      <c r="Y8" s="46"/>
      <c r="Z8" s="46"/>
      <c r="AA8" s="46"/>
      <c r="AB8" s="46"/>
      <c r="AC8" s="46"/>
      <c r="AD8" s="3"/>
      <c r="AE8" s="3"/>
      <c r="AF8" s="3"/>
      <c r="AG8" s="3"/>
      <c r="AH8" s="3"/>
      <c r="AI8" s="3"/>
      <c r="AJ8" s="3"/>
      <c r="AK8" s="3"/>
      <c r="AL8" s="47">
        <f>データ!R6</f>
        <v>799220</v>
      </c>
      <c r="AM8" s="47"/>
      <c r="AN8" s="47"/>
      <c r="AO8" s="47"/>
      <c r="AP8" s="47"/>
      <c r="AQ8" s="47"/>
      <c r="AR8" s="47"/>
      <c r="AS8" s="47"/>
      <c r="AT8" s="43">
        <f>データ!S6</f>
        <v>4190.49</v>
      </c>
      <c r="AU8" s="43"/>
      <c r="AV8" s="43"/>
      <c r="AW8" s="43"/>
      <c r="AX8" s="43"/>
      <c r="AY8" s="43"/>
      <c r="AZ8" s="43"/>
      <c r="BA8" s="43"/>
      <c r="BB8" s="43">
        <f>データ!T6</f>
        <v>190.72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f>データ!N6</f>
        <v>93.65</v>
      </c>
      <c r="J10" s="43"/>
      <c r="K10" s="43"/>
      <c r="L10" s="43"/>
      <c r="M10" s="43"/>
      <c r="N10" s="43"/>
      <c r="O10" s="43"/>
      <c r="P10" s="43">
        <f>データ!O6</f>
        <v>0.4</v>
      </c>
      <c r="Q10" s="43"/>
      <c r="R10" s="43"/>
      <c r="S10" s="43"/>
      <c r="T10" s="43"/>
      <c r="U10" s="43"/>
      <c r="V10" s="43"/>
      <c r="W10" s="43">
        <f>データ!P6</f>
        <v>100</v>
      </c>
      <c r="X10" s="43"/>
      <c r="Y10" s="43"/>
      <c r="Z10" s="43"/>
      <c r="AA10" s="43"/>
      <c r="AB10" s="43"/>
      <c r="AC10" s="43"/>
      <c r="AD10" s="47">
        <f>データ!Q6</f>
        <v>0</v>
      </c>
      <c r="AE10" s="47"/>
      <c r="AF10" s="47"/>
      <c r="AG10" s="47"/>
      <c r="AH10" s="47"/>
      <c r="AI10" s="47"/>
      <c r="AJ10" s="47"/>
      <c r="AK10" s="2"/>
      <c r="AL10" s="47">
        <f>データ!U6</f>
        <v>3246</v>
      </c>
      <c r="AM10" s="47"/>
      <c r="AN10" s="47"/>
      <c r="AO10" s="47"/>
      <c r="AP10" s="47"/>
      <c r="AQ10" s="47"/>
      <c r="AR10" s="47"/>
      <c r="AS10" s="47"/>
      <c r="AT10" s="43">
        <f>データ!V6</f>
        <v>7.62</v>
      </c>
      <c r="AU10" s="43"/>
      <c r="AV10" s="43"/>
      <c r="AW10" s="43"/>
      <c r="AX10" s="43"/>
      <c r="AY10" s="43"/>
      <c r="AZ10" s="43"/>
      <c r="BA10" s="43"/>
      <c r="BB10" s="43">
        <f>データ!W6</f>
        <v>425.98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106</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2015</v>
      </c>
      <c r="C6" s="31">
        <f t="shared" ref="C6:W6" si="3">C7</f>
        <v>180009</v>
      </c>
      <c r="D6" s="31">
        <f t="shared" si="3"/>
        <v>46</v>
      </c>
      <c r="E6" s="31">
        <f t="shared" si="3"/>
        <v>17</v>
      </c>
      <c r="F6" s="31">
        <f t="shared" si="3"/>
        <v>2</v>
      </c>
      <c r="G6" s="31">
        <f t="shared" si="3"/>
        <v>0</v>
      </c>
      <c r="H6" s="31" t="str">
        <f t="shared" si="3"/>
        <v>福井県</v>
      </c>
      <c r="I6" s="31" t="str">
        <f t="shared" si="3"/>
        <v>法適用</v>
      </c>
      <c r="J6" s="31" t="str">
        <f t="shared" si="3"/>
        <v>下水道事業</v>
      </c>
      <c r="K6" s="31" t="str">
        <f t="shared" si="3"/>
        <v>特定公共下水道</v>
      </c>
      <c r="L6" s="31" t="str">
        <f t="shared" si="3"/>
        <v>-</v>
      </c>
      <c r="M6" s="32" t="str">
        <f t="shared" si="3"/>
        <v>-</v>
      </c>
      <c r="N6" s="32">
        <f t="shared" si="3"/>
        <v>93.65</v>
      </c>
      <c r="O6" s="32">
        <f t="shared" si="3"/>
        <v>0.4</v>
      </c>
      <c r="P6" s="32">
        <f t="shared" si="3"/>
        <v>100</v>
      </c>
      <c r="Q6" s="32">
        <f t="shared" si="3"/>
        <v>0</v>
      </c>
      <c r="R6" s="32">
        <f t="shared" si="3"/>
        <v>799220</v>
      </c>
      <c r="S6" s="32">
        <f t="shared" si="3"/>
        <v>4190.49</v>
      </c>
      <c r="T6" s="32">
        <f t="shared" si="3"/>
        <v>190.72</v>
      </c>
      <c r="U6" s="32">
        <f t="shared" si="3"/>
        <v>3246</v>
      </c>
      <c r="V6" s="32">
        <f t="shared" si="3"/>
        <v>7.62</v>
      </c>
      <c r="W6" s="32">
        <f t="shared" si="3"/>
        <v>425.98</v>
      </c>
      <c r="X6" s="33">
        <f>IF(X7="",NA(),X7)</f>
        <v>116.32</v>
      </c>
      <c r="Y6" s="33">
        <f t="shared" ref="Y6:AG6" si="4">IF(Y7="",NA(),Y7)</f>
        <v>106.57</v>
      </c>
      <c r="Z6" s="33">
        <f t="shared" si="4"/>
        <v>109.43</v>
      </c>
      <c r="AA6" s="33">
        <f t="shared" si="4"/>
        <v>125.44</v>
      </c>
      <c r="AB6" s="33">
        <f t="shared" si="4"/>
        <v>121.68</v>
      </c>
      <c r="AC6" s="33">
        <f t="shared" si="4"/>
        <v>108.97</v>
      </c>
      <c r="AD6" s="33">
        <f t="shared" si="4"/>
        <v>103.39</v>
      </c>
      <c r="AE6" s="33">
        <f t="shared" si="4"/>
        <v>105.13</v>
      </c>
      <c r="AF6" s="33">
        <f t="shared" si="4"/>
        <v>118.33</v>
      </c>
      <c r="AG6" s="33">
        <f t="shared" si="4"/>
        <v>117.31</v>
      </c>
      <c r="AH6" s="32" t="str">
        <f>IF(AH7="","",IF(AH7="-","【-】","【"&amp;SUBSTITUTE(TEXT(AH7,"#,##0.00"),"-","△")&amp;"】"))</f>
        <v/>
      </c>
      <c r="AI6" s="32">
        <f>IF(AI7="",NA(),AI7)</f>
        <v>0</v>
      </c>
      <c r="AJ6" s="32">
        <f t="shared" ref="AJ6:AR6" si="5">IF(AJ7="",NA(),AJ7)</f>
        <v>0</v>
      </c>
      <c r="AK6" s="32">
        <f t="shared" si="5"/>
        <v>0</v>
      </c>
      <c r="AL6" s="32">
        <f t="shared" si="5"/>
        <v>0</v>
      </c>
      <c r="AM6" s="32">
        <f t="shared" si="5"/>
        <v>0</v>
      </c>
      <c r="AN6" s="33">
        <f t="shared" si="5"/>
        <v>6.69</v>
      </c>
      <c r="AO6" s="33">
        <f t="shared" si="5"/>
        <v>8.59</v>
      </c>
      <c r="AP6" s="33">
        <f t="shared" si="5"/>
        <v>10.210000000000001</v>
      </c>
      <c r="AQ6" s="33">
        <f t="shared" si="5"/>
        <v>10.45</v>
      </c>
      <c r="AR6" s="33">
        <f t="shared" si="5"/>
        <v>12.33</v>
      </c>
      <c r="AS6" s="32" t="str">
        <f>IF(AS7="","",IF(AS7="-","【-】","【"&amp;SUBSTITUTE(TEXT(AS7,"#,##0.00"),"-","△")&amp;"】"))</f>
        <v/>
      </c>
      <c r="AT6" s="33">
        <f>IF(AT7="",NA(),AT7)</f>
        <v>861.05</v>
      </c>
      <c r="AU6" s="33">
        <f t="shared" ref="AU6:BC6" si="6">IF(AU7="",NA(),AU7)</f>
        <v>309.83999999999997</v>
      </c>
      <c r="AV6" s="33">
        <f t="shared" si="6"/>
        <v>506.18</v>
      </c>
      <c r="AW6" s="33">
        <f t="shared" si="6"/>
        <v>415.93</v>
      </c>
      <c r="AX6" s="33">
        <f t="shared" si="6"/>
        <v>616.21</v>
      </c>
      <c r="AY6" s="33">
        <f t="shared" si="6"/>
        <v>848.97</v>
      </c>
      <c r="AZ6" s="33">
        <f t="shared" si="6"/>
        <v>309.49</v>
      </c>
      <c r="BA6" s="33">
        <f t="shared" si="6"/>
        <v>502.99</v>
      </c>
      <c r="BB6" s="33">
        <f t="shared" si="6"/>
        <v>397.49</v>
      </c>
      <c r="BC6" s="33">
        <f t="shared" si="6"/>
        <v>572.32000000000005</v>
      </c>
      <c r="BD6" s="32" t="str">
        <f>IF(BD7="","",IF(BD7="-","【-】","【"&amp;SUBSTITUTE(TEXT(BD7,"#,##0.00"),"-","△")&amp;"】"))</f>
        <v/>
      </c>
      <c r="BE6" s="32">
        <f>IF(BE7="",NA(),BE7)</f>
        <v>0</v>
      </c>
      <c r="BF6" s="32">
        <f t="shared" ref="BF6:BN6" si="7">IF(BF7="",NA(),BF7)</f>
        <v>0</v>
      </c>
      <c r="BG6" s="32">
        <f t="shared" si="7"/>
        <v>0</v>
      </c>
      <c r="BH6" s="32">
        <f t="shared" si="7"/>
        <v>0</v>
      </c>
      <c r="BI6" s="32">
        <f t="shared" si="7"/>
        <v>0</v>
      </c>
      <c r="BJ6" s="33">
        <f t="shared" si="7"/>
        <v>38.39</v>
      </c>
      <c r="BK6" s="33">
        <f t="shared" si="7"/>
        <v>45.9</v>
      </c>
      <c r="BL6" s="33">
        <f t="shared" si="7"/>
        <v>47.29</v>
      </c>
      <c r="BM6" s="33">
        <f t="shared" si="7"/>
        <v>73.8</v>
      </c>
      <c r="BN6" s="33">
        <f t="shared" si="7"/>
        <v>78.25</v>
      </c>
      <c r="BO6" s="32" t="str">
        <f>IF(BO7="","",IF(BO7="-","【-】","【"&amp;SUBSTITUTE(TEXT(BO7,"#,##0.00"),"-","△")&amp;"】"))</f>
        <v/>
      </c>
      <c r="BP6" s="33">
        <f>IF(BP7="",NA(),BP7)</f>
        <v>113.97</v>
      </c>
      <c r="BQ6" s="33">
        <f t="shared" ref="BQ6:BY6" si="8">IF(BQ7="",NA(),BQ7)</f>
        <v>104.57</v>
      </c>
      <c r="BR6" s="33">
        <f t="shared" si="8"/>
        <v>108.88</v>
      </c>
      <c r="BS6" s="33">
        <f t="shared" si="8"/>
        <v>132.69</v>
      </c>
      <c r="BT6" s="33">
        <f t="shared" si="8"/>
        <v>131.76</v>
      </c>
      <c r="BU6" s="33">
        <f t="shared" si="8"/>
        <v>108.74</v>
      </c>
      <c r="BV6" s="33">
        <f t="shared" si="8"/>
        <v>103.9</v>
      </c>
      <c r="BW6" s="33">
        <f t="shared" si="8"/>
        <v>108</v>
      </c>
      <c r="BX6" s="33">
        <f t="shared" si="8"/>
        <v>119.12</v>
      </c>
      <c r="BY6" s="33">
        <f t="shared" si="8"/>
        <v>122.14</v>
      </c>
      <c r="BZ6" s="32" t="str">
        <f>IF(BZ7="","",IF(BZ7="-","【-】","【"&amp;SUBSTITUTE(TEXT(BZ7,"#,##0.00"),"-","△")&amp;"】"))</f>
        <v/>
      </c>
      <c r="CA6" s="33">
        <f>IF(CA7="",NA(),CA7)</f>
        <v>129.32</v>
      </c>
      <c r="CB6" s="33">
        <f t="shared" ref="CB6:CJ6" si="9">IF(CB7="",NA(),CB7)</f>
        <v>144.34</v>
      </c>
      <c r="CC6" s="33">
        <f t="shared" si="9"/>
        <v>136.66999999999999</v>
      </c>
      <c r="CD6" s="33">
        <f t="shared" si="9"/>
        <v>110.49</v>
      </c>
      <c r="CE6" s="33">
        <f t="shared" si="9"/>
        <v>110.66</v>
      </c>
      <c r="CF6" s="33">
        <f t="shared" si="9"/>
        <v>76.010000000000005</v>
      </c>
      <c r="CG6" s="33">
        <f t="shared" si="9"/>
        <v>79.83</v>
      </c>
      <c r="CH6" s="33">
        <f t="shared" si="9"/>
        <v>78.95</v>
      </c>
      <c r="CI6" s="33">
        <f t="shared" si="9"/>
        <v>71.61</v>
      </c>
      <c r="CJ6" s="33">
        <f t="shared" si="9"/>
        <v>71.989999999999995</v>
      </c>
      <c r="CK6" s="32" t="str">
        <f>IF(CK7="","",IF(CK7="-","【-】","【"&amp;SUBSTITUTE(TEXT(CK7,"#,##0.00"),"-","△")&amp;"】"))</f>
        <v/>
      </c>
      <c r="CL6" s="33">
        <f>IF(CL7="",NA(),CL7)</f>
        <v>66.27</v>
      </c>
      <c r="CM6" s="33">
        <f t="shared" ref="CM6:CU6" si="10">IF(CM7="",NA(),CM7)</f>
        <v>66.27</v>
      </c>
      <c r="CN6" s="33">
        <f t="shared" si="10"/>
        <v>66.27</v>
      </c>
      <c r="CO6" s="33">
        <f t="shared" si="10"/>
        <v>68.040000000000006</v>
      </c>
      <c r="CP6" s="33">
        <f t="shared" si="10"/>
        <v>51.78</v>
      </c>
      <c r="CQ6" s="33">
        <f t="shared" si="10"/>
        <v>44.48</v>
      </c>
      <c r="CR6" s="33">
        <f t="shared" si="10"/>
        <v>42.74</v>
      </c>
      <c r="CS6" s="33">
        <f t="shared" si="10"/>
        <v>41.28</v>
      </c>
      <c r="CT6" s="33">
        <f t="shared" si="10"/>
        <v>38.549999999999997</v>
      </c>
      <c r="CU6" s="33">
        <f t="shared" si="10"/>
        <v>38.75</v>
      </c>
      <c r="CV6" s="32" t="str">
        <f>IF(CV7="","",IF(CV7="-","【-】","【"&amp;SUBSTITUTE(TEXT(CV7,"#,##0.00"),"-","△")&amp;"】"))</f>
        <v/>
      </c>
      <c r="CW6" s="32">
        <f>IF(CW7="",NA(),CW7)</f>
        <v>0</v>
      </c>
      <c r="CX6" s="32">
        <f t="shared" ref="CX6:DF6" si="11">IF(CX7="",NA(),CX7)</f>
        <v>0</v>
      </c>
      <c r="CY6" s="32">
        <f t="shared" si="11"/>
        <v>0</v>
      </c>
      <c r="CZ6" s="32">
        <f t="shared" si="11"/>
        <v>0</v>
      </c>
      <c r="DA6" s="32">
        <f t="shared" si="11"/>
        <v>0</v>
      </c>
      <c r="DB6" s="33">
        <f t="shared" si="11"/>
        <v>3.16</v>
      </c>
      <c r="DC6" s="33">
        <f t="shared" si="11"/>
        <v>3.97</v>
      </c>
      <c r="DD6" s="33">
        <f t="shared" si="11"/>
        <v>5.38</v>
      </c>
      <c r="DE6" s="33">
        <f t="shared" si="11"/>
        <v>5.65</v>
      </c>
      <c r="DF6" s="33">
        <f t="shared" si="11"/>
        <v>5.64</v>
      </c>
      <c r="DG6" s="32" t="str">
        <f>IF(DG7="","",IF(DG7="-","【-】","【"&amp;SUBSTITUTE(TEXT(DG7,"#,##0.00"),"-","△")&amp;"】"))</f>
        <v/>
      </c>
      <c r="DH6" s="33">
        <f>IF(DH7="",NA(),DH7)</f>
        <v>25.41</v>
      </c>
      <c r="DI6" s="33">
        <f t="shared" ref="DI6:DQ6" si="12">IF(DI7="",NA(),DI7)</f>
        <v>23.16</v>
      </c>
      <c r="DJ6" s="33">
        <f t="shared" si="12"/>
        <v>23.97</v>
      </c>
      <c r="DK6" s="33">
        <f t="shared" si="12"/>
        <v>53.36</v>
      </c>
      <c r="DL6" s="33">
        <f t="shared" si="12"/>
        <v>42.1</v>
      </c>
      <c r="DM6" s="33">
        <f t="shared" si="12"/>
        <v>24.75</v>
      </c>
      <c r="DN6" s="33">
        <f t="shared" si="12"/>
        <v>23.29</v>
      </c>
      <c r="DO6" s="33">
        <f t="shared" si="12"/>
        <v>24.43</v>
      </c>
      <c r="DP6" s="33">
        <f t="shared" si="12"/>
        <v>51.43</v>
      </c>
      <c r="DQ6" s="33">
        <f t="shared" si="12"/>
        <v>42.18</v>
      </c>
      <c r="DR6" s="32" t="str">
        <f>IF(DR7="","",IF(DR7="-","【-】","【"&amp;SUBSTITUTE(TEXT(DR7,"#,##0.00"),"-","△")&amp;"】"))</f>
        <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
      </c>
      <c r="ED6" s="32">
        <f>IF(ED7="",NA(),ED7)</f>
        <v>0</v>
      </c>
      <c r="EE6" s="32">
        <f t="shared" ref="EE6:EM6" si="14">IF(EE7="",NA(),EE7)</f>
        <v>0</v>
      </c>
      <c r="EF6" s="32">
        <f t="shared" si="14"/>
        <v>0</v>
      </c>
      <c r="EG6" s="32">
        <f t="shared" si="14"/>
        <v>0</v>
      </c>
      <c r="EH6" s="33">
        <f t="shared" si="14"/>
        <v>2.2400000000000002</v>
      </c>
      <c r="EI6" s="33">
        <f t="shared" si="14"/>
        <v>0.14000000000000001</v>
      </c>
      <c r="EJ6" s="32">
        <f t="shared" si="14"/>
        <v>0</v>
      </c>
      <c r="EK6" s="32">
        <f t="shared" si="14"/>
        <v>0</v>
      </c>
      <c r="EL6" s="32">
        <f t="shared" si="14"/>
        <v>0</v>
      </c>
      <c r="EM6" s="33">
        <f t="shared" si="14"/>
        <v>1.17</v>
      </c>
      <c r="EN6" s="32" t="str">
        <f>IF(EN7="","",IF(EN7="-","【-】","【"&amp;SUBSTITUTE(TEXT(EN7,"#,##0.00"),"-","△")&amp;"】"))</f>
        <v/>
      </c>
    </row>
    <row r="7" spans="1:147" s="34" customFormat="1" x14ac:dyDescent="0.2">
      <c r="A7" s="26"/>
      <c r="B7" s="35">
        <v>2015</v>
      </c>
      <c r="C7" s="35">
        <v>180009</v>
      </c>
      <c r="D7" s="35">
        <v>46</v>
      </c>
      <c r="E7" s="35">
        <v>17</v>
      </c>
      <c r="F7" s="35">
        <v>2</v>
      </c>
      <c r="G7" s="35">
        <v>0</v>
      </c>
      <c r="H7" s="35" t="s">
        <v>96</v>
      </c>
      <c r="I7" s="35" t="s">
        <v>97</v>
      </c>
      <c r="J7" s="35" t="s">
        <v>98</v>
      </c>
      <c r="K7" s="35" t="s">
        <v>99</v>
      </c>
      <c r="L7" s="35" t="s">
        <v>100</v>
      </c>
      <c r="M7" s="36" t="s">
        <v>100</v>
      </c>
      <c r="N7" s="36">
        <v>93.65</v>
      </c>
      <c r="O7" s="36">
        <v>0.4</v>
      </c>
      <c r="P7" s="36">
        <v>100</v>
      </c>
      <c r="Q7" s="36">
        <v>0</v>
      </c>
      <c r="R7" s="36">
        <v>799220</v>
      </c>
      <c r="S7" s="36">
        <v>4190.49</v>
      </c>
      <c r="T7" s="36">
        <v>190.72</v>
      </c>
      <c r="U7" s="36">
        <v>3246</v>
      </c>
      <c r="V7" s="36">
        <v>7.62</v>
      </c>
      <c r="W7" s="36">
        <v>425.98</v>
      </c>
      <c r="X7" s="36">
        <v>116.32</v>
      </c>
      <c r="Y7" s="36">
        <v>106.57</v>
      </c>
      <c r="Z7" s="36">
        <v>109.43</v>
      </c>
      <c r="AA7" s="36">
        <v>125.44</v>
      </c>
      <c r="AB7" s="36">
        <v>121.68</v>
      </c>
      <c r="AC7" s="36">
        <v>108.97</v>
      </c>
      <c r="AD7" s="36">
        <v>103.39</v>
      </c>
      <c r="AE7" s="36">
        <v>105.13</v>
      </c>
      <c r="AF7" s="36">
        <v>118.33</v>
      </c>
      <c r="AG7" s="36">
        <v>117.31</v>
      </c>
      <c r="AH7" s="36"/>
      <c r="AI7" s="36">
        <v>0</v>
      </c>
      <c r="AJ7" s="36">
        <v>0</v>
      </c>
      <c r="AK7" s="36">
        <v>0</v>
      </c>
      <c r="AL7" s="36">
        <v>0</v>
      </c>
      <c r="AM7" s="36">
        <v>0</v>
      </c>
      <c r="AN7" s="36">
        <v>6.69</v>
      </c>
      <c r="AO7" s="36">
        <v>8.59</v>
      </c>
      <c r="AP7" s="36">
        <v>10.210000000000001</v>
      </c>
      <c r="AQ7" s="36">
        <v>10.45</v>
      </c>
      <c r="AR7" s="36">
        <v>12.33</v>
      </c>
      <c r="AS7" s="36"/>
      <c r="AT7" s="36">
        <v>861.05</v>
      </c>
      <c r="AU7" s="36">
        <v>309.83999999999997</v>
      </c>
      <c r="AV7" s="36">
        <v>506.18</v>
      </c>
      <c r="AW7" s="36">
        <v>415.93</v>
      </c>
      <c r="AX7" s="36">
        <v>616.21</v>
      </c>
      <c r="AY7" s="36">
        <v>848.97</v>
      </c>
      <c r="AZ7" s="36">
        <v>309.49</v>
      </c>
      <c r="BA7" s="36">
        <v>502.99</v>
      </c>
      <c r="BB7" s="36">
        <v>397.49</v>
      </c>
      <c r="BC7" s="36">
        <v>572.32000000000005</v>
      </c>
      <c r="BD7" s="36"/>
      <c r="BE7" s="36">
        <v>0</v>
      </c>
      <c r="BF7" s="36">
        <v>0</v>
      </c>
      <c r="BG7" s="36">
        <v>0</v>
      </c>
      <c r="BH7" s="36">
        <v>0</v>
      </c>
      <c r="BI7" s="36">
        <v>0</v>
      </c>
      <c r="BJ7" s="36">
        <v>38.39</v>
      </c>
      <c r="BK7" s="36">
        <v>45.9</v>
      </c>
      <c r="BL7" s="36">
        <v>47.29</v>
      </c>
      <c r="BM7" s="36">
        <v>73.8</v>
      </c>
      <c r="BN7" s="36">
        <v>78.25</v>
      </c>
      <c r="BO7" s="36"/>
      <c r="BP7" s="36">
        <v>113.97</v>
      </c>
      <c r="BQ7" s="36">
        <v>104.57</v>
      </c>
      <c r="BR7" s="36">
        <v>108.88</v>
      </c>
      <c r="BS7" s="36">
        <v>132.69</v>
      </c>
      <c r="BT7" s="36">
        <v>131.76</v>
      </c>
      <c r="BU7" s="36">
        <v>108.74</v>
      </c>
      <c r="BV7" s="36">
        <v>103.9</v>
      </c>
      <c r="BW7" s="36">
        <v>108</v>
      </c>
      <c r="BX7" s="36">
        <v>119.12</v>
      </c>
      <c r="BY7" s="36">
        <v>122.14</v>
      </c>
      <c r="BZ7" s="36"/>
      <c r="CA7" s="36">
        <v>129.32</v>
      </c>
      <c r="CB7" s="36">
        <v>144.34</v>
      </c>
      <c r="CC7" s="36">
        <v>136.66999999999999</v>
      </c>
      <c r="CD7" s="36">
        <v>110.49</v>
      </c>
      <c r="CE7" s="36">
        <v>110.66</v>
      </c>
      <c r="CF7" s="36">
        <v>76.010000000000005</v>
      </c>
      <c r="CG7" s="36">
        <v>79.83</v>
      </c>
      <c r="CH7" s="36">
        <v>78.95</v>
      </c>
      <c r="CI7" s="36">
        <v>71.61</v>
      </c>
      <c r="CJ7" s="36">
        <v>71.989999999999995</v>
      </c>
      <c r="CK7" s="36"/>
      <c r="CL7" s="36">
        <v>66.27</v>
      </c>
      <c r="CM7" s="36">
        <v>66.27</v>
      </c>
      <c r="CN7" s="36">
        <v>66.27</v>
      </c>
      <c r="CO7" s="36">
        <v>68.040000000000006</v>
      </c>
      <c r="CP7" s="36">
        <v>51.78</v>
      </c>
      <c r="CQ7" s="36">
        <v>44.48</v>
      </c>
      <c r="CR7" s="36">
        <v>42.74</v>
      </c>
      <c r="CS7" s="36">
        <v>41.28</v>
      </c>
      <c r="CT7" s="36">
        <v>38.549999999999997</v>
      </c>
      <c r="CU7" s="36">
        <v>38.75</v>
      </c>
      <c r="CV7" s="36"/>
      <c r="CW7" s="36">
        <v>0</v>
      </c>
      <c r="CX7" s="36">
        <v>0</v>
      </c>
      <c r="CY7" s="36">
        <v>0</v>
      </c>
      <c r="CZ7" s="36">
        <v>0</v>
      </c>
      <c r="DA7" s="36">
        <v>0</v>
      </c>
      <c r="DB7" s="36">
        <v>3.16</v>
      </c>
      <c r="DC7" s="36">
        <v>3.97</v>
      </c>
      <c r="DD7" s="36">
        <v>5.38</v>
      </c>
      <c r="DE7" s="36">
        <v>5.65</v>
      </c>
      <c r="DF7" s="36">
        <v>5.64</v>
      </c>
      <c r="DG7" s="36"/>
      <c r="DH7" s="36">
        <v>25.41</v>
      </c>
      <c r="DI7" s="36">
        <v>23.16</v>
      </c>
      <c r="DJ7" s="36">
        <v>23.97</v>
      </c>
      <c r="DK7" s="36">
        <v>53.36</v>
      </c>
      <c r="DL7" s="36">
        <v>42.1</v>
      </c>
      <c r="DM7" s="36">
        <v>24.75</v>
      </c>
      <c r="DN7" s="36">
        <v>23.29</v>
      </c>
      <c r="DO7" s="36">
        <v>24.43</v>
      </c>
      <c r="DP7" s="36">
        <v>51.43</v>
      </c>
      <c r="DQ7" s="36">
        <v>42.18</v>
      </c>
      <c r="DR7" s="36"/>
      <c r="DS7" s="36">
        <v>0</v>
      </c>
      <c r="DT7" s="36">
        <v>0</v>
      </c>
      <c r="DU7" s="36">
        <v>0</v>
      </c>
      <c r="DV7" s="36">
        <v>0</v>
      </c>
      <c r="DW7" s="36">
        <v>0</v>
      </c>
      <c r="DX7" s="36">
        <v>0</v>
      </c>
      <c r="DY7" s="36">
        <v>0</v>
      </c>
      <c r="DZ7" s="36">
        <v>0</v>
      </c>
      <c r="EA7" s="36">
        <v>0</v>
      </c>
      <c r="EB7" s="36">
        <v>0</v>
      </c>
      <c r="EC7" s="36"/>
      <c r="ED7" s="36">
        <v>0</v>
      </c>
      <c r="EE7" s="36">
        <v>0</v>
      </c>
      <c r="EF7" s="36">
        <v>0</v>
      </c>
      <c r="EG7" s="36">
        <v>0</v>
      </c>
      <c r="EH7" s="36">
        <v>2.2400000000000002</v>
      </c>
      <c r="EI7" s="36">
        <v>0.14000000000000001</v>
      </c>
      <c r="EJ7" s="36">
        <v>0</v>
      </c>
      <c r="EK7" s="36">
        <v>0</v>
      </c>
      <c r="EL7" s="36">
        <v>0</v>
      </c>
      <c r="EM7" s="36">
        <v>1.17</v>
      </c>
      <c r="EN7" s="36"/>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2017-02-08T02:38:02Z</dcterms:created>
  <dcterms:modified xsi:type="dcterms:W3CDTF">2017-02-27T05:30:38Z</dcterms:modified>
  <cp:category/>
</cp:coreProperties>
</file>