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1岐阜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<sst xmlns="http://schemas.openxmlformats.org/spreadsheetml/2006/main" count="221" uniqueCount="111">
  <si>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</si>
  <si>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</si>
  <si>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</si>
  <si>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</si>
  <si>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</si>
  <si>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</si>
  <si>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</si>
  <si>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</si>
  <si>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</si>
  <si>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</si>
  <si>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</si>
  <si>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</si>
  <si>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</si>
  <si>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</si>
  <si>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</si>
  <si>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</si>
  <si>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</si>
  <si>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</si>
  <si>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</si>
  <si>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</si>
  <si>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</si>
  <si>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</si>
  <si>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</si>
  <si>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</si>
  <si>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</si>
  <si>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</si>
  <si>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</si>
  <si>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</si>
  <si>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</si>
  <si>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</si>
  <si>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</si>
  <si>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</si>
  <si>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</si>
  <si>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</si>
  <si>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</si>
  <si>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</si>
  <si>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</si>
  <si>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</si>
  <si>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</si>
  <si>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</si>
  <si>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</si>
  <si>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</si>
  <si>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</si>
  <si>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</si>
  <si>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</si>
  <si>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</si>
  <si>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</si>
  <si>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</si>
  <si>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</si>
  <si>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</si>
  <si>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</si>
  <si>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</si>
  <si>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</si>
  <si>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</si>
  <si>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</si>
  <si>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</si>
  <si>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</si>
  <si>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</si>
  <si>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</si>
  <si>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</si>
  <si>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</si>
  <si>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</si>
  <si>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</si>
  <si>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</si>
  <si>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</si>
  <si>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</si>
  <si>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</si>
  <si>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</si>
  <si>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</si>
  <si>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</si>
  <si>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</si>
  <si>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</si>
  <si>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</si>
  <si>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</si>
  <si>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</si>
  <si>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</si>
  <si>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</si>
  <si>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</si>
  <si>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</si>
  <si>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</si>
  <si>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</si>
  <si>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</si>
  <si>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</si>
  <si>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</si>
  <si>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</si>
  <si>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</si>
  <si>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</si>
  <si>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</si>
  <si>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</si>
  <si>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</si>
  <si>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</si>
  <si>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</si>
  <si>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</si>
  <si>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</si>
  <si>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</si>
  <si>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</si>
  <si>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</si>
  <si>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</si>
  <si>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</si>
  <si>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</si>
  <si>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</si>
  <si>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</si>
  <si>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</si>
  <si>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</si>
  <si>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</si>
  <si>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</si>
  <si>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</si>
  <si>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</si>
  <si>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●収益的収支比率、企業債残高対事業規模比率
　『収益的収支比率』が７０％程であり、『企業債残高対事業規模比率』については平均値より高い状況ですが、その主な原因は、流域関連市町と地方債償還金の負担方法を協議し、市町の財政状況を考慮して、流入汚水量に基づいて計画的に負担金徴収していることによるものです。引き続き、計画に基づいて、その確実な履行に努めていきます。
●汚水処理原価
　平成２７年度は平均値を下回る結果となりましたので、今後も引き続き経費節減に努めていきます。
●施設利用率
　過去５年間、平均値を下回っていますが、平成２７年度の晴天時一日最大処理水量実績値による施設利用率は８７％と高く、施設規模が過大な状況ではないと考えます。今後も流入汚水量の推移に合わせて、適切な処理場の整備に努めていきます。
●水洗化率
　関係市町が関連する下水道整備を実施しているところであり、毎年、流域下水道の利用者は増加しています。今後も関係市町と連携して水洗化率向上に取り組んでいきます。</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36" eb="37">
      <t>ホド</t>
    </rPh>
    <rPh sb="60" eb="63">
      <t>ヘイキンチ</t>
    </rPh>
    <rPh sb="67" eb="69">
      <t>ジョウキョウ</t>
    </rPh>
    <rPh sb="75" eb="76">
      <t>オモ</t>
    </rPh>
    <rPh sb="77" eb="79">
      <t>ゲンイン</t>
    </rPh>
    <rPh sb="81" eb="83">
      <t>リュウイキ</t>
    </rPh>
    <rPh sb="83" eb="85">
      <t>カンレン</t>
    </rPh>
    <rPh sb="85" eb="86">
      <t>シ</t>
    </rPh>
    <rPh sb="86" eb="87">
      <t>マチ</t>
    </rPh>
    <rPh sb="88" eb="91">
      <t>チホウサイ</t>
    </rPh>
    <rPh sb="91" eb="93">
      <t>ショウカン</t>
    </rPh>
    <rPh sb="93" eb="94">
      <t>キン</t>
    </rPh>
    <rPh sb="95" eb="97">
      <t>フタン</t>
    </rPh>
    <rPh sb="97" eb="99">
      <t>ホウホウ</t>
    </rPh>
    <rPh sb="100" eb="102">
      <t>キョウギ</t>
    </rPh>
    <rPh sb="104" eb="105">
      <t>シ</t>
    </rPh>
    <rPh sb="105" eb="106">
      <t>マチ</t>
    </rPh>
    <rPh sb="107" eb="109">
      <t>ザイセイ</t>
    </rPh>
    <rPh sb="109" eb="111">
      <t>ジョウキョウ</t>
    </rPh>
    <rPh sb="112" eb="114">
      <t>コウリョ</t>
    </rPh>
    <rPh sb="117" eb="119">
      <t>リュウニュウ</t>
    </rPh>
    <rPh sb="119" eb="121">
      <t>オスイ</t>
    </rPh>
    <rPh sb="121" eb="122">
      <t>リョウ</t>
    </rPh>
    <rPh sb="123" eb="124">
      <t>モト</t>
    </rPh>
    <rPh sb="127" eb="130">
      <t>ケイカクテキ</t>
    </rPh>
    <rPh sb="131" eb="134">
      <t>フタンキン</t>
    </rPh>
    <rPh sb="134" eb="136">
      <t>チョウシュウ</t>
    </rPh>
    <rPh sb="150" eb="151">
      <t>ヒ</t>
    </rPh>
    <rPh sb="152" eb="153">
      <t>ツヅ</t>
    </rPh>
    <rPh sb="155" eb="157">
      <t>ケイカク</t>
    </rPh>
    <rPh sb="158" eb="159">
      <t>モト</t>
    </rPh>
    <rPh sb="165" eb="167">
      <t>カクジツ</t>
    </rPh>
    <rPh sb="168" eb="170">
      <t>リコウ</t>
    </rPh>
    <rPh sb="171" eb="172">
      <t>ツト</t>
    </rPh>
    <rPh sb="182" eb="184">
      <t>オスイ</t>
    </rPh>
    <rPh sb="184" eb="186">
      <t>ショリ</t>
    </rPh>
    <rPh sb="186" eb="188">
      <t>ゲンカ</t>
    </rPh>
    <rPh sb="190" eb="192">
      <t>ヘイセイ</t>
    </rPh>
    <rPh sb="194" eb="196">
      <t>ネンド</t>
    </rPh>
    <rPh sb="197" eb="200">
      <t>ヘイキンチ</t>
    </rPh>
    <rPh sb="201" eb="203">
      <t>シタマワ</t>
    </rPh>
    <rPh sb="204" eb="206">
      <t>ケッカ</t>
    </rPh>
    <rPh sb="215" eb="217">
      <t>コンゴ</t>
    </rPh>
    <rPh sb="218" eb="219">
      <t>ヒ</t>
    </rPh>
    <rPh sb="220" eb="221">
      <t>ツヅ</t>
    </rPh>
    <rPh sb="222" eb="224">
      <t>ケイヒ</t>
    </rPh>
    <rPh sb="224" eb="226">
      <t>セツゲン</t>
    </rPh>
    <rPh sb="227" eb="228">
      <t>ツト</t>
    </rPh>
    <rPh sb="238" eb="240">
      <t>シセツ</t>
    </rPh>
    <rPh sb="240" eb="242">
      <t>リヨウ</t>
    </rPh>
    <rPh sb="242" eb="243">
      <t>リツ</t>
    </rPh>
    <rPh sb="245" eb="247">
      <t>カコ</t>
    </rPh>
    <rPh sb="248" eb="250">
      <t>ネンカン</t>
    </rPh>
    <rPh sb="251" eb="254">
      <t>ヘイキンチ</t>
    </rPh>
    <rPh sb="255" eb="257">
      <t>シタマワ</t>
    </rPh>
    <rPh sb="264" eb="266">
      <t>ヘイセイ</t>
    </rPh>
    <rPh sb="268" eb="270">
      <t>ネンド</t>
    </rPh>
    <rPh sb="271" eb="273">
      <t>セイテン</t>
    </rPh>
    <rPh sb="273" eb="274">
      <t>ジ</t>
    </rPh>
    <rPh sb="274" eb="276">
      <t>イチニチ</t>
    </rPh>
    <rPh sb="276" eb="278">
      <t>サイダイ</t>
    </rPh>
    <rPh sb="278" eb="280">
      <t>ショリ</t>
    </rPh>
    <rPh sb="280" eb="281">
      <t>スイ</t>
    </rPh>
    <rPh sb="281" eb="282">
      <t>リョウ</t>
    </rPh>
    <rPh sb="282" eb="284">
      <t>ジッセキ</t>
    </rPh>
    <rPh sb="284" eb="285">
      <t>チ</t>
    </rPh>
    <rPh sb="288" eb="290">
      <t>シセツ</t>
    </rPh>
    <rPh sb="290" eb="292">
      <t>リヨウ</t>
    </rPh>
    <rPh sb="292" eb="293">
      <t>リツ</t>
    </rPh>
    <rPh sb="298" eb="299">
      <t>タカ</t>
    </rPh>
    <rPh sb="301" eb="303">
      <t>シセツ</t>
    </rPh>
    <rPh sb="303" eb="305">
      <t>キボ</t>
    </rPh>
    <rPh sb="306" eb="308">
      <t>カダイ</t>
    </rPh>
    <rPh sb="309" eb="311">
      <t>ジョウキョウ</t>
    </rPh>
    <rPh sb="316" eb="317">
      <t>カンガ</t>
    </rPh>
    <rPh sb="321" eb="323">
      <t>コンゴ</t>
    </rPh>
    <rPh sb="324" eb="326">
      <t>リュウニュウ</t>
    </rPh>
    <rPh sb="326" eb="328">
      <t>オスイ</t>
    </rPh>
    <rPh sb="328" eb="329">
      <t>リョウ</t>
    </rPh>
    <rPh sb="330" eb="332">
      <t>スイイ</t>
    </rPh>
    <rPh sb="333" eb="334">
      <t>ア</t>
    </rPh>
    <rPh sb="338" eb="340">
      <t>テキセツ</t>
    </rPh>
    <rPh sb="341" eb="344">
      <t>ショリジョウ</t>
    </rPh>
    <rPh sb="345" eb="347">
      <t>セイビ</t>
    </rPh>
    <rPh sb="348" eb="349">
      <t>ツト</t>
    </rPh>
    <rPh sb="359" eb="362">
      <t>スイセンカ</t>
    </rPh>
    <rPh sb="362" eb="363">
      <t>リツ</t>
    </rPh>
    <rPh sb="365" eb="367">
      <t>カンケイ</t>
    </rPh>
    <rPh sb="367" eb="368">
      <t>シ</t>
    </rPh>
    <rPh sb="368" eb="369">
      <t>マチ</t>
    </rPh>
    <rPh sb="370" eb="372">
      <t>カンレン</t>
    </rPh>
    <rPh sb="374" eb="377">
      <t>ゲスイドウ</t>
    </rPh>
    <rPh sb="377" eb="379">
      <t>セイビ</t>
    </rPh>
    <rPh sb="380" eb="382">
      <t>ジッシ</t>
    </rPh>
    <rPh sb="393" eb="395">
      <t>マイトシ</t>
    </rPh>
    <rPh sb="396" eb="398">
      <t>リュウイキ</t>
    </rPh>
    <rPh sb="398" eb="401">
      <t>ゲスイドウ</t>
    </rPh>
    <rPh sb="402" eb="405">
      <t>リヨウシャ</t>
    </rPh>
    <rPh sb="406" eb="408">
      <t>ゾウカ</t>
    </rPh>
    <rPh sb="414" eb="416">
      <t>コンゴ</t>
    </rPh>
    <rPh sb="417" eb="419">
      <t>カンケイ</t>
    </rPh>
    <rPh sb="419" eb="420">
      <t>シ</t>
    </rPh>
    <rPh sb="420" eb="421">
      <t>マチ</t>
    </rPh>
    <rPh sb="422" eb="424">
      <t>レンケイ</t>
    </rPh>
    <rPh sb="426" eb="429">
      <t>スイセンカ</t>
    </rPh>
    <rPh sb="429" eb="430">
      <t>リツ</t>
    </rPh>
    <rPh sb="430" eb="432">
      <t>コウジョウ</t>
    </rPh>
    <rPh sb="433" eb="434">
      <t>ト</t>
    </rPh>
    <rPh sb="435" eb="436">
      <t>ク</t>
    </rPh>
    <phoneticPr fontId="4"/>
  </si>
  <si>
    <t>●管渠改善率
　当流域下水道は、平成３年４月に供用を開始し、平成２９年３月で満２６年が経過します。管渠の耐用年数である５０年の範囲内です。当面は、管渠の状況を点検し、劣化が確認された箇所については、管更生工事等を随時行っていきます。</t>
    <rPh sb="0" eb="2">
      <t>カイゼン</t>
    </rPh>
    <rPh sb="2" eb="3">
      <t>リツ</t>
    </rPh>
    <rPh sb="5" eb="6">
      <t>トウ</t>
    </rPh>
    <rPh sb="6" eb="8">
      <t>リュウイキ</t>
    </rPh>
    <rPh sb="8" eb="11">
      <t>ゲスイドウ</t>
    </rPh>
    <rPh sb="13" eb="15">
      <t>ヘイセイ</t>
    </rPh>
    <rPh sb="16" eb="17">
      <t>ネン</t>
    </rPh>
    <rPh sb="18" eb="19">
      <t>ガツ</t>
    </rPh>
    <rPh sb="20" eb="22">
      <t>キョウヨウ</t>
    </rPh>
    <rPh sb="23" eb="25">
      <t>カイシ</t>
    </rPh>
    <rPh sb="27" eb="29">
      <t>ヘイセイ</t>
    </rPh>
    <rPh sb="31" eb="32">
      <t>ネン</t>
    </rPh>
    <rPh sb="35" eb="36">
      <t>マン</t>
    </rPh>
    <rPh sb="38" eb="39">
      <t>ネン</t>
    </rPh>
    <rPh sb="51" eb="53">
      <t>タイヨウ</t>
    </rPh>
    <rPh sb="53" eb="55">
      <t>ネンスウ</t>
    </rPh>
    <rPh sb="61" eb="62">
      <t>ネン</t>
    </rPh>
    <rPh sb="63" eb="66">
      <t>ハンイナイ</t>
    </rPh>
    <rPh sb="69" eb="71">
      <t>トウメン</t>
    </rPh>
    <rPh sb="73" eb="75">
      <t>カンキョ</t>
    </rPh>
    <rPh sb="76" eb="78">
      <t>ジョウキョウ</t>
    </rPh>
    <rPh sb="79" eb="81">
      <t>テンケン</t>
    </rPh>
    <rPh sb="83" eb="85">
      <t>レッカ</t>
    </rPh>
    <rPh sb="86" eb="88">
      <t>カクニン</t>
    </rPh>
    <rPh sb="91" eb="93">
      <t>カショ</t>
    </rPh>
    <rPh sb="99" eb="100">
      <t>カン</t>
    </rPh>
    <rPh sb="100" eb="102">
      <t>コウセイ</t>
    </rPh>
    <rPh sb="102" eb="104">
      <t>コウジ</t>
    </rPh>
    <rPh sb="104" eb="105">
      <t>トウ</t>
    </rPh>
    <rPh sb="106" eb="108">
      <t>ズイジ</t>
    </rPh>
    <rPh sb="108" eb="109">
      <t>オコナ</t>
    </rPh>
    <phoneticPr fontId="4"/>
  </si>
  <si>
    <t>　当流域下水道事業では、関係市町からの流入汚水を処理していることや、関係市町の負担金により経営していることから関係市町と密に連携を図ることが不可欠です。今後も流入汚水量の推移に合わせて計画的に施設規模を整備するほか、効率的な機器の導入等による経費節減を図り、必要に応じて負担金単価を見直すことで、計画的かつ合理的な経営に努めていきます。</t>
    <rPh sb="0" eb="1">
      <t>トウ</t>
    </rPh>
    <rPh sb="1" eb="3">
      <t>リュウイキ</t>
    </rPh>
    <rPh sb="2" eb="5">
      <t>ゲスイドウ</t>
    </rPh>
    <rPh sb="5" eb="7">
      <t>ジギョウ</t>
    </rPh>
    <rPh sb="10" eb="12">
      <t>カンケイ</t>
    </rPh>
    <rPh sb="12" eb="13">
      <t>シ</t>
    </rPh>
    <rPh sb="13" eb="14">
      <t>マチ</t>
    </rPh>
    <rPh sb="43" eb="45">
      <t>ケイエイ</t>
    </rPh>
    <rPh sb="55" eb="56">
      <t>カンケイ</t>
    </rPh>
    <rPh sb="56" eb="57">
      <t>マチ</t>
    </rPh>
    <rPh sb="59" eb="60">
      <t>ミツ</t>
    </rPh>
    <rPh sb="61" eb="63">
      <t>レンケイ</t>
    </rPh>
    <rPh sb="64" eb="65">
      <t>ハカ</t>
    </rPh>
    <rPh sb="70" eb="73">
      <t>フカケツ</t>
    </rPh>
    <rPh sb="76" eb="78">
      <t>コンゴ</t>
    </rPh>
    <rPh sb="85" eb="87">
      <t>スイイ</t>
    </rPh>
    <rPh sb="92" eb="95">
      <t>ケイカクテキ</t>
    </rPh>
    <rPh sb="131" eb="132">
      <t>オウ</t>
    </rPh>
    <rPh sb="137" eb="139">
      <t>タンカ</t>
    </rPh>
    <rPh sb="148" eb="151">
      <t>ケイカクテキ</t>
    </rPh>
    <rPh sb="153" eb="156">
      <t>ゴウリテキ</t>
    </rPh>
    <rPh sb="157" eb="159">
      <t>ケイエイ</t>
    </rPh>
    <rPh sb="160" eb="1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</si>
</sst>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c:v>
                </c:pt>
                <c:pt idx="4" formatCode="#,##0.00;&quot;△&quot;#,##0.00;&quot;-&quot;">
                  <c:v>0.22</c:v>
                </c:pt>
              </c:numCache>
            </c:numRef>
          </c:val>
        </c:ser>
        <c:dLbls>
          <c:showLegendKey val="0"/>
          <c:showVal val="0"/>
          <c:showCatName val="0"/>
          <c:showSerName val="0"/>
          <c:showPercent val="0"/>
          <c:showBubbleSize val="0"/>
        </c:dLbls>
        <c:gapWidth val="150"/>
        <c:axId val="694374368"/>
        <c:axId val="69437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94374368"/>
        <c:axId val="694374760"/>
      </c:lineChart>
      <c:dateAx>
        <c:axId val="694374368"/>
        <c:scaling>
          <c:orientation val="minMax"/>
        </c:scaling>
        <c:delete val="1"/>
        <c:axPos val="b"/>
        <c:numFmt formatCode="ge" sourceLinked="1"/>
        <c:majorTickMark val="none"/>
        <c:minorTickMark val="none"/>
        <c:tickLblPos val="none"/>
        <c:crossAx val="694374760"/>
        <c:crosses val="autoZero"/>
        <c:auto val="1"/>
        <c:lblOffset val="100"/>
        <c:baseTimeUnit val="years"/>
      </c:dateAx>
      <c:valAx>
        <c:axId val="69437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3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58.21</c:v>
                </c:pt>
                <c:pt idx="1">
                  <c:v>57.71</c:v>
                </c:pt>
                <c:pt idx="2">
                  <c:v>56.29</c:v>
                </c:pt>
                <c:pt idx="3">
                  <c:v>57.32</c:v>
                </c:pt>
                <c:pt idx="4">
                  <c:v>59.83</c:v>
                </c:pt>
              </c:numCache>
            </c:numRef>
          </c:val>
        </c:ser>
        <c:dLbls>
          <c:showLegendKey val="0"/>
          <c:showVal val="0"/>
          <c:showCatName val="0"/>
          <c:showSerName val="0"/>
          <c:showPercent val="0"/>
          <c:showBubbleSize val="0"/>
        </c:dLbls>
        <c:gapWidth val="150"/>
        <c:axId val="697673672"/>
        <c:axId val="69767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97673672"/>
        <c:axId val="697674064"/>
      </c:lineChart>
      <c:dateAx>
        <c:axId val="697673672"/>
        <c:scaling>
          <c:orientation val="minMax"/>
        </c:scaling>
        <c:delete val="1"/>
        <c:axPos val="b"/>
        <c:numFmt formatCode="ge" sourceLinked="1"/>
        <c:majorTickMark val="none"/>
        <c:minorTickMark val="none"/>
        <c:tickLblPos val="none"/>
        <c:crossAx val="697674064"/>
        <c:crosses val="autoZero"/>
        <c:auto val="1"/>
        <c:lblOffset val="100"/>
        <c:baseTimeUnit val="years"/>
      </c:dateAx>
      <c:valAx>
        <c:axId val="69767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7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83.3</c:v>
                </c:pt>
                <c:pt idx="1">
                  <c:v>85.39</c:v>
                </c:pt>
                <c:pt idx="2">
                  <c:v>82.24</c:v>
                </c:pt>
                <c:pt idx="3">
                  <c:v>84.39</c:v>
                </c:pt>
                <c:pt idx="4">
                  <c:v>85.8</c:v>
                </c:pt>
              </c:numCache>
            </c:numRef>
          </c:val>
        </c:ser>
        <c:dLbls>
          <c:showLegendKey val="0"/>
          <c:showVal val="0"/>
          <c:showCatName val="0"/>
          <c:showSerName val="0"/>
          <c:showPercent val="0"/>
          <c:showBubbleSize val="0"/>
        </c:dLbls>
        <c:gapWidth val="150"/>
        <c:axId val="673912272"/>
        <c:axId val="67391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73912272"/>
        <c:axId val="673912664"/>
      </c:lineChart>
      <c:dateAx>
        <c:axId val="673912272"/>
        <c:scaling>
          <c:orientation val="minMax"/>
        </c:scaling>
        <c:delete val="1"/>
        <c:axPos val="b"/>
        <c:numFmt formatCode="ge" sourceLinked="1"/>
        <c:majorTickMark val="none"/>
        <c:minorTickMark val="none"/>
        <c:tickLblPos val="none"/>
        <c:crossAx val="673912664"/>
        <c:crosses val="autoZero"/>
        <c:auto val="1"/>
        <c:lblOffset val="100"/>
        <c:baseTimeUnit val="years"/>
      </c:dateAx>
      <c:valAx>
        <c:axId val="67391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61.34</c:v>
                </c:pt>
                <c:pt idx="1">
                  <c:v>70.53</c:v>
                </c:pt>
                <c:pt idx="2">
                  <c:v>70.22</c:v>
                </c:pt>
                <c:pt idx="3">
                  <c:v>69.819999999999993</c:v>
                </c:pt>
                <c:pt idx="4">
                  <c:v>70.97</c:v>
                </c:pt>
              </c:numCache>
            </c:numRef>
          </c:val>
        </c:ser>
        <c:dLbls>
          <c:showLegendKey val="0"/>
          <c:showVal val="0"/>
          <c:showCatName val="0"/>
          <c:showSerName val="0"/>
          <c:showPercent val="0"/>
          <c:showBubbleSize val="0"/>
        </c:dLbls>
        <c:gapWidth val="150"/>
        <c:axId val="673659216"/>
        <c:axId val="67365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59216"/>
        <c:axId val="673659608"/>
      </c:lineChart>
      <c:dateAx>
        <c:axId val="673659216"/>
        <c:scaling>
          <c:orientation val="minMax"/>
        </c:scaling>
        <c:delete val="1"/>
        <c:axPos val="b"/>
        <c:numFmt formatCode="ge" sourceLinked="1"/>
        <c:majorTickMark val="none"/>
        <c:minorTickMark val="none"/>
        <c:tickLblPos val="none"/>
        <c:crossAx val="673659608"/>
        <c:crosses val="autoZero"/>
        <c:auto val="1"/>
        <c:lblOffset val="100"/>
        <c:baseTimeUnit val="years"/>
      </c:dateAx>
      <c:valAx>
        <c:axId val="6736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60784"/>
        <c:axId val="632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60784"/>
        <c:axId val="632196864"/>
      </c:lineChart>
      <c:dateAx>
        <c:axId val="673660784"/>
        <c:scaling>
          <c:orientation val="minMax"/>
        </c:scaling>
        <c:delete val="1"/>
        <c:axPos val="b"/>
        <c:numFmt formatCode="ge" sourceLinked="1"/>
        <c:majorTickMark val="none"/>
        <c:minorTickMark val="none"/>
        <c:tickLblPos val="none"/>
        <c:crossAx val="632196864"/>
        <c:crosses val="autoZero"/>
        <c:auto val="1"/>
        <c:lblOffset val="100"/>
        <c:baseTimeUnit val="years"/>
      </c:dateAx>
      <c:valAx>
        <c:axId val="632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6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2198040"/>
        <c:axId val="6321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2198040"/>
        <c:axId val="632198432"/>
      </c:lineChart>
      <c:dateAx>
        <c:axId val="632198040"/>
        <c:scaling>
          <c:orientation val="minMax"/>
        </c:scaling>
        <c:delete val="1"/>
        <c:axPos val="b"/>
        <c:numFmt formatCode="ge" sourceLinked="1"/>
        <c:majorTickMark val="none"/>
        <c:minorTickMark val="none"/>
        <c:tickLblPos val="none"/>
        <c:crossAx val="632198432"/>
        <c:crosses val="autoZero"/>
        <c:auto val="1"/>
        <c:lblOffset val="100"/>
        <c:baseTimeUnit val="years"/>
      </c:dateAx>
      <c:valAx>
        <c:axId val="6321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1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8568456"/>
        <c:axId val="68856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8568456"/>
        <c:axId val="688568848"/>
      </c:lineChart>
      <c:dateAx>
        <c:axId val="688568456"/>
        <c:scaling>
          <c:orientation val="minMax"/>
        </c:scaling>
        <c:delete val="1"/>
        <c:axPos val="b"/>
        <c:numFmt formatCode="ge" sourceLinked="1"/>
        <c:majorTickMark val="none"/>
        <c:minorTickMark val="none"/>
        <c:tickLblPos val="none"/>
        <c:crossAx val="688568848"/>
        <c:crosses val="autoZero"/>
        <c:auto val="1"/>
        <c:lblOffset val="100"/>
        <c:baseTimeUnit val="years"/>
      </c:dateAx>
      <c:valAx>
        <c:axId val="68856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5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954344"/>
        <c:axId val="67195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954344"/>
        <c:axId val="671954736"/>
      </c:lineChart>
      <c:dateAx>
        <c:axId val="671954344"/>
        <c:scaling>
          <c:orientation val="minMax"/>
        </c:scaling>
        <c:delete val="1"/>
        <c:axPos val="b"/>
        <c:numFmt formatCode="ge" sourceLinked="1"/>
        <c:majorTickMark val="none"/>
        <c:minorTickMark val="none"/>
        <c:tickLblPos val="none"/>
        <c:crossAx val="671954736"/>
        <c:crosses val="autoZero"/>
        <c:auto val="1"/>
        <c:lblOffset val="100"/>
        <c:baseTimeUnit val="years"/>
      </c:dateAx>
      <c:valAx>
        <c:axId val="6719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645.58000000000004</c:v>
                </c:pt>
                <c:pt idx="1">
                  <c:v>621.11</c:v>
                </c:pt>
                <c:pt idx="2">
                  <c:v>593.08000000000004</c:v>
                </c:pt>
                <c:pt idx="3">
                  <c:v>556.78</c:v>
                </c:pt>
                <c:pt idx="4">
                  <c:v>514.16</c:v>
                </c:pt>
              </c:numCache>
            </c:numRef>
          </c:val>
        </c:ser>
        <c:dLbls>
          <c:showLegendKey val="0"/>
          <c:showVal val="0"/>
          <c:showCatName val="0"/>
          <c:showSerName val="0"/>
          <c:showPercent val="0"/>
          <c:showBubbleSize val="0"/>
        </c:dLbls>
        <c:gapWidth val="150"/>
        <c:axId val="663928552"/>
        <c:axId val="6639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63928552"/>
        <c:axId val="663928944"/>
      </c:lineChart>
      <c:dateAx>
        <c:axId val="663928552"/>
        <c:scaling>
          <c:orientation val="minMax"/>
        </c:scaling>
        <c:delete val="1"/>
        <c:axPos val="b"/>
        <c:numFmt formatCode="ge" sourceLinked="1"/>
        <c:majorTickMark val="none"/>
        <c:minorTickMark val="none"/>
        <c:tickLblPos val="none"/>
        <c:crossAx val="663928944"/>
        <c:crosses val="autoZero"/>
        <c:auto val="1"/>
        <c:lblOffset val="100"/>
        <c:baseTimeUnit val="years"/>
      </c:dateAx>
      <c:valAx>
        <c:axId val="6639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9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3930120"/>
        <c:axId val="69729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3930120"/>
        <c:axId val="697296600"/>
      </c:lineChart>
      <c:dateAx>
        <c:axId val="663930120"/>
        <c:scaling>
          <c:orientation val="minMax"/>
        </c:scaling>
        <c:delete val="1"/>
        <c:axPos val="b"/>
        <c:numFmt formatCode="ge" sourceLinked="1"/>
        <c:majorTickMark val="none"/>
        <c:minorTickMark val="none"/>
        <c:tickLblPos val="none"/>
        <c:crossAx val="697296600"/>
        <c:crosses val="autoZero"/>
        <c:auto val="1"/>
        <c:lblOffset val="100"/>
        <c:baseTimeUnit val="years"/>
      </c:dateAx>
      <c:valAx>
        <c:axId val="69729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9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86.17</c:v>
                </c:pt>
                <c:pt idx="1">
                  <c:v>77.489999999999995</c:v>
                </c:pt>
                <c:pt idx="2">
                  <c:v>75.84</c:v>
                </c:pt>
                <c:pt idx="3">
                  <c:v>76.66</c:v>
                </c:pt>
                <c:pt idx="4">
                  <c:v>74.34</c:v>
                </c:pt>
              </c:numCache>
            </c:numRef>
          </c:val>
        </c:ser>
        <c:dLbls>
          <c:showLegendKey val="0"/>
          <c:showVal val="0"/>
          <c:showCatName val="0"/>
          <c:showSerName val="0"/>
          <c:showPercent val="0"/>
          <c:showBubbleSize val="0"/>
        </c:dLbls>
        <c:gapWidth val="150"/>
        <c:axId val="697297776"/>
        <c:axId val="6972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97297776"/>
        <c:axId val="697298168"/>
      </c:lineChart>
      <c:dateAx>
        <c:axId val="697297776"/>
        <c:scaling>
          <c:orientation val="minMax"/>
        </c:scaling>
        <c:delete val="1"/>
        <c:axPos val="b"/>
        <c:numFmt formatCode="ge" sourceLinked="1"/>
        <c:majorTickMark val="none"/>
        <c:minorTickMark val="none"/>
        <c:tickLblPos val="none"/>
        <c:crossAx val="697298168"/>
        <c:crosses val="autoZero"/>
        <c:auto val="1"/>
        <c:lblOffset val="100"/>
        <c:baseTimeUnit val="years"/>
      </c:dateAx>
      <c:valAx>
        <c:axId val="6972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2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岐阜県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2076195</v>
      </c>
      <c r="AM8" s="47"/>
      <c r="AN8" s="47"/>
      <c r="AO8" s="47"/>
      <c r="AP8" s="47"/>
      <c r="AQ8" s="47"/>
      <c r="AR8" s="47"/>
      <c r="AS8" s="47"/>
      <c r="AT8" s="43">
        <f>データ!S6</f>
        <v>10621.29</v>
      </c>
      <c r="AU8" s="43"/>
      <c r="AV8" s="43"/>
      <c r="AW8" s="43"/>
      <c r="AX8" s="43"/>
      <c r="AY8" s="43"/>
      <c r="AZ8" s="43"/>
      <c r="BA8" s="43"/>
      <c r="BB8" s="43">
        <f>データ!T6</f>
        <v>195.47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52.18</v>
      </c>
      <c r="Q10" s="43"/>
      <c r="R10" s="43"/>
      <c r="S10" s="43"/>
      <c r="T10" s="43"/>
      <c r="U10" s="43"/>
      <c r="V10" s="43"/>
      <c r="W10" s="43">
        <f>データ!P6</f>
        <v>98.17</v>
      </c>
      <c r="X10" s="43"/>
      <c r="Y10" s="43"/>
      <c r="Z10" s="43"/>
      <c r="AA10" s="43"/>
      <c r="AB10" s="43"/>
      <c r="AC10" s="43"/>
      <c r="AD10" s="47">
        <f>データ!Q6</f>
        <v>0</v>
      </c>
      <c r="AE10" s="47"/>
      <c r="AF10" s="47"/>
      <c r="AG10" s="47"/>
      <c r="AH10" s="47"/>
      <c r="AI10" s="47"/>
      <c r="AJ10" s="47"/>
      <c r="AK10" s="2"/>
      <c r="AL10" s="47">
        <f>データ!U6</f>
        <v>425466</v>
      </c>
      <c r="AM10" s="47"/>
      <c r="AN10" s="47"/>
      <c r="AO10" s="47"/>
      <c r="AP10" s="47"/>
      <c r="AQ10" s="47"/>
      <c r="AR10" s="47"/>
      <c r="AS10" s="47"/>
      <c r="AT10" s="43">
        <f>データ!V6</f>
        <v>114.78</v>
      </c>
      <c r="AU10" s="43"/>
      <c r="AV10" s="43"/>
      <c r="AW10" s="43"/>
      <c r="AX10" s="43"/>
      <c r="AY10" s="43"/>
      <c r="AZ10" s="43"/>
      <c r="BA10" s="43"/>
      <c r="BB10" s="43">
        <f>データ!W6</f>
        <v>3706.8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2">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2">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4"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2">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2">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4"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2">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2">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6" t="s">
        <v>54</v>
      </c>
      <c r="B4" s="28"/>
      <c r="C4" s="28"/>
      <c r="D4" s="28"/>
      <c r="E4" s="28"/>
      <c r="F4" s="28"/>
      <c r="G4" s="28"/>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210005</v>
      </c>
      <c r="D6" s="31">
        <f t="shared" si="3"/>
        <v>47</v>
      </c>
      <c r="E6" s="31">
        <f t="shared" si="3"/>
        <v>17</v>
      </c>
      <c r="F6" s="31">
        <f t="shared" si="3"/>
        <v>3</v>
      </c>
      <c r="G6" s="31">
        <f t="shared" si="3"/>
        <v>0</v>
      </c>
      <c r="H6" s="31" t="str">
        <f t="shared" si="3"/>
        <v>岐阜県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52.18</v>
      </c>
      <c r="P6" s="32">
        <f t="shared" si="3"/>
        <v>98.17</v>
      </c>
      <c r="Q6" s="32">
        <f t="shared" si="3"/>
        <v>0</v>
      </c>
      <c r="R6" s="32">
        <f t="shared" si="3"/>
        <v>2076195</v>
      </c>
      <c r="S6" s="32">
        <f t="shared" si="3"/>
        <v>10621.29</v>
      </c>
      <c r="T6" s="32">
        <f t="shared" si="3"/>
        <v>195.47</v>
      </c>
      <c r="U6" s="32">
        <f t="shared" si="3"/>
        <v>425466</v>
      </c>
      <c r="V6" s="32">
        <f t="shared" si="3"/>
        <v>114.78</v>
      </c>
      <c r="W6" s="32">
        <f t="shared" si="3"/>
        <v>3706.8</v>
      </c>
      <c r="X6" s="33">
        <f>IF(X7="",NA(),X7)</f>
        <v>61.34</v>
      </c>
      <c r="Y6" s="33">
        <f t="shared" ref="Y6:AG6" si="4">IF(Y7="",NA(),Y7)</f>
        <v>70.53</v>
      </c>
      <c r="Z6" s="33">
        <f t="shared" si="4"/>
        <v>70.22</v>
      </c>
      <c r="AA6" s="33">
        <f t="shared" si="4"/>
        <v>69.819999999999993</v>
      </c>
      <c r="AB6" s="33">
        <f t="shared" si="4"/>
        <v>70.97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645.58000000000004</v>
      </c>
      <c r="BF6" s="33">
        <f t="shared" ref="BF6:BN6" si="7">IF(BF7="",NA(),BF7)</f>
        <v>621.11</v>
      </c>
      <c r="BG6" s="33">
        <f t="shared" si="7"/>
        <v>593.08000000000004</v>
      </c>
      <c r="BH6" s="33">
        <f t="shared" si="7"/>
        <v>556.78</v>
      </c>
      <c r="BI6" s="33">
        <f t="shared" si="7"/>
        <v>514.16</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86.17</v>
      </c>
      <c r="CB6" s="33">
        <f t="shared" ref="CB6:CJ6" si="9">IF(CB7="",NA(),CB7)</f>
        <v>77.489999999999995</v>
      </c>
      <c r="CC6" s="33">
        <f t="shared" si="9"/>
        <v>75.84</v>
      </c>
      <c r="CD6" s="33">
        <f t="shared" si="9"/>
        <v>76.66</v>
      </c>
      <c r="CE6" s="33">
        <f t="shared" si="9"/>
        <v>74.34</v>
      </c>
      <c r="CF6" s="33">
        <f t="shared" si="9"/>
        <v>68.48</v>
      </c>
      <c r="CG6" s="33">
        <f t="shared" si="9"/>
        <v>74.37</v>
      </c>
      <c r="CH6" s="33">
        <f t="shared" si="9"/>
        <v>72.790000000000006</v>
      </c>
      <c r="CI6" s="33">
        <f t="shared" si="9"/>
        <v>84.43</v>
      </c>
      <c r="CJ6" s="33">
        <f t="shared" si="9"/>
        <v>86.54</v>
      </c>
      <c r="CK6" s="32" t="str">
        <f>IF(CK7="","",IF(CK7="-","【-】","【"&amp;SUBSTITUTE(TEXT(CK7,"#,##0.00"),"-","△")&amp;"】"))</f>
        <v>【63.19】</v>
      </c>
      <c r="CL6" s="33">
        <f>IF(CL7="",NA(),CL7)</f>
        <v>58.21</v>
      </c>
      <c r="CM6" s="33">
        <f t="shared" ref="CM6:CU6" si="10">IF(CM7="",NA(),CM7)</f>
        <v>57.71</v>
      </c>
      <c r="CN6" s="33">
        <f t="shared" si="10"/>
        <v>56.29</v>
      </c>
      <c r="CO6" s="33">
        <f t="shared" si="10"/>
        <v>57.32</v>
      </c>
      <c r="CP6" s="33">
        <f t="shared" si="10"/>
        <v>59.83</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83.3</v>
      </c>
      <c r="CX6" s="33">
        <f t="shared" ref="CX6:DF6" si="11">IF(CX7="",NA(),CX7)</f>
        <v>85.39</v>
      </c>
      <c r="CY6" s="33">
        <f t="shared" si="11"/>
        <v>82.24</v>
      </c>
      <c r="CZ6" s="33">
        <f t="shared" si="11"/>
        <v>84.39</v>
      </c>
      <c r="DA6" s="33">
        <f t="shared" si="11"/>
        <v>85.8</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v>
      </c>
      <c r="EH6" s="33">
        <f t="shared" si="14"/>
        <v>0.22</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210005</v>
      </c>
      <c r="D7" s="35">
        <v>47</v>
      </c>
      <c r="E7" s="35">
        <v>17</v>
      </c>
      <c r="F7" s="35">
        <v>3</v>
      </c>
      <c r="G7" s="35">
        <v>0</v>
      </c>
      <c r="H7" s="35" t="s">
        <v>96</v>
      </c>
      <c r="I7" s="35" t="s">
        <v>97</v>
      </c>
      <c r="J7" s="35" t="s">
        <v>98</v>
      </c>
      <c r="K7" s="35" t="s">
        <v>99</v>
      </c>
      <c r="L7" s="35" t="s">
        <v>100</v>
      </c>
      <c r="M7" s="36" t="s">
        <v>101</v>
      </c>
      <c r="N7" s="36" t="s">
        <v>102</v>
      </c>
      <c r="O7" s="36">
        <v>52.18</v>
      </c>
      <c r="P7" s="36">
        <v>98.17</v>
      </c>
      <c r="Q7" s="36">
        <v>0</v>
      </c>
      <c r="R7" s="36">
        <v>2076195</v>
      </c>
      <c r="S7" s="36">
        <v>10621.29</v>
      </c>
      <c r="T7" s="36">
        <v>195.47</v>
      </c>
      <c r="U7" s="36">
        <v>425466</v>
      </c>
      <c r="V7" s="36">
        <v>114.78</v>
      </c>
      <c r="W7" s="36">
        <v>3706.8</v>
      </c>
      <c r="X7" s="36">
        <v>61.34</v>
      </c>
      <c r="Y7" s="36">
        <v>70.53</v>
      </c>
      <c r="Z7" s="36">
        <v>70.22</v>
      </c>
      <c r="AA7" s="36">
        <v>69.819999999999993</v>
      </c>
      <c r="AB7" s="36">
        <v>70.97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645.58000000000004</v>
      </c>
      <c r="BF7" s="36">
        <v>621.11</v>
      </c>
      <c r="BG7" s="36">
        <v>593.08000000000004</v>
      </c>
      <c r="BH7" s="36">
        <v>556.78</v>
      </c>
      <c r="BI7" s="36">
        <v>514.16</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86.17</v>
      </c>
      <c r="CB7" s="36">
        <v>77.489999999999995</v>
      </c>
      <c r="CC7" s="36">
        <v>75.84</v>
      </c>
      <c r="CD7" s="36">
        <v>76.66</v>
      </c>
      <c r="CE7" s="36">
        <v>74.34</v>
      </c>
      <c r="CF7" s="36">
        <v>68.48</v>
      </c>
      <c r="CG7" s="36">
        <v>74.37</v>
      </c>
      <c r="CH7" s="36">
        <v>72.790000000000006</v>
      </c>
      <c r="CI7" s="36">
        <v>84.43</v>
      </c>
      <c r="CJ7" s="36">
        <v>86.54</v>
      </c>
      <c r="CK7" s="36">
        <v>63.19</v>
      </c>
      <c r="CL7" s="36">
        <v>58.21</v>
      </c>
      <c r="CM7" s="36">
        <v>57.71</v>
      </c>
      <c r="CN7" s="36">
        <v>56.29</v>
      </c>
      <c r="CO7" s="36">
        <v>57.32</v>
      </c>
      <c r="CP7" s="36">
        <v>59.83</v>
      </c>
      <c r="CQ7" s="36">
        <v>63.22</v>
      </c>
      <c r="CR7" s="36">
        <v>60.25</v>
      </c>
      <c r="CS7" s="36">
        <v>62.32</v>
      </c>
      <c r="CT7" s="36">
        <v>64.010000000000005</v>
      </c>
      <c r="CU7" s="36">
        <v>64.09</v>
      </c>
      <c r="CV7" s="36">
        <v>65.790000000000006</v>
      </c>
      <c r="CW7" s="36">
        <v>83.3</v>
      </c>
      <c r="CX7" s="36">
        <v>85.39</v>
      </c>
      <c r="CY7" s="36">
        <v>82.24</v>
      </c>
      <c r="CZ7" s="36">
        <v>84.39</v>
      </c>
      <c r="DA7" s="36">
        <v>85.8</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v>
      </c>
      <c r="EH7" s="36">
        <v>0.22</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2017-02-14T10:27:25Z</cp:lastPrinted>
  <dcterms:created xsi:type="dcterms:W3CDTF">2017-02-08T02:56:31Z</dcterms:created>
  <dcterms:modified xsi:type="dcterms:W3CDTF">2017-02-27T05:33:00Z</dcterms:modified>
</cp:coreProperties>
</file>