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32島根県（都道府県）\"/>
    </mc:Choice>
  </mc:AlternateContent>
  <workbookProtection workbookAlgorithmName="SHA-512" workbookHashValue="XyJurCOpyJlz5+qn2OtoJRRo6ls5BZ3J2bql2gOu/mA7fUnx5jg8qk1tDRy+jT9loo1yoCq9o5MvGxCbXHwoOQ==" workbookSaltValue="HDBh8BNeJwqjpkKH2ya9Jw==" workbookSpinCount="100000" lockStructure="1"/>
  <bookViews>
    <workbookView xWindow="0" yWindow="0" windowWidth="2304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R10" i="4" s="1"/>
  <c r="N6" i="5"/>
  <c r="M6" i="5"/>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J10" i="4"/>
  <c r="B10" i="4"/>
  <c r="AY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<sst xmlns="http://schemas.openxmlformats.org/spreadsheetml/2006/main" count="217" uniqueCount="107">
  <si>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</si>
  <si>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</si>
  <si>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</si>
  <si>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</si>
  <si>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</si>
  <si>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</si>
  <si>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</si>
  <si>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</si>
  <si>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</si>
  <si>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</si>
  <si>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</si>
  <si>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</si>
  <si>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</si>
  <si>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</si>
  <si>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</si>
  <si>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</si>
  <si>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</si>
  <si>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</si>
  <si>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</si>
  <si>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</si>
  <si>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</si>
  <si>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</si>
  <si>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</si>
  <si>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</si>
  <si>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</si>
  <si>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</si>
  <si>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</si>
  <si>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</si>
  <si>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</si>
  <si>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</si>
  <si>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</si>
  <si>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</si>
  <si>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</si>
  <si>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</si>
  <si>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</si>
  <si>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</si>
  <si>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</si>
  <si>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</si>
  <si>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</si>
  <si>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</si>
  <si>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</si>
  <si>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</si>
  <si>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</si>
  <si>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</si>
  <si>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</si>
  <si>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</si>
  <si>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</si>
  <si>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</si>
  <si>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</si>
  <si>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</si>
  <si>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</si>
  <si>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</si>
  <si>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</si>
  <si>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</si>
  <si>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</si>
  <si>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</si>
  <si>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</si>
  <si>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</si>
  <si>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</si>
  <si>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</si>
  <si>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</si>
  <si>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</si>
  <si>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</si>
  <si>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</si>
  <si>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</si>
  <si>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</si>
  <si>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</si>
  <si>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</si>
  <si>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</si>
  <si>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</si>
  <si>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</si>
  <si>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</si>
  <si>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</si>
  <si>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</si>
  <si>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</si>
  <si>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</si>
  <si>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</si>
  <si>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</si>
  <si>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</si>
  <si>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</si>
  <si>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</si>
  <si>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</si>
  <si>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</si>
  <si>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</si>
  <si>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</si>
  <si>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</si>
  <si>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</si>
  <si>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</si>
  <si>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</si>
  <si>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</si>
  <si>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</si>
  <si>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</si>
  <si>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</si>
  <si>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</si>
  <si>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</si>
  <si>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</si>
  <si>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</si>
  <si>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</si>
  <si>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</si>
  <si>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</si>
  <si>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</si>
  <si>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</si>
  <si>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</si>
  <si>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</si>
  <si>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本県は、人口密度が全国で第</t>
    </r>
    <r>
      <rPr>
        <sz val="11"/>
        <color theme="1"/>
        <rFont val="ＭＳ ゴシック"/>
        <family val="3"/>
        <charset val="128"/>
      </rPr>
      <t>４３位</t>
    </r>
    <r>
      <rPr>
        <sz val="11"/>
        <rFont val="ＭＳ ゴシック"/>
        <family val="3"/>
        <charset val="128"/>
      </rPr>
      <t>と極めて低く、かつ山間部が大部分を占めていることから、装置産業である水道事業を経営していくには極めて厳しい環境にあります。
　このような中においても、業務の見直しを行い、経費の縮減に取り組むなどの経営努力によって、単年度の収支均衡（経常収支比率、流動比率の１００％以上）を確保するなど公営企業に求められている経営水準を維持しているところです。</t>
    </r>
    <r>
      <rPr>
        <sz val="11"/>
        <color rgb="FFFF0000"/>
        <rFont val="ＭＳ ゴシック"/>
        <family val="3"/>
        <charset val="128"/>
      </rPr>
      <t xml:space="preserve">
　</t>
    </r>
    <r>
      <rPr>
        <sz val="11"/>
        <rFont val="ＭＳ ゴシック"/>
        <family val="3"/>
        <charset val="128"/>
      </rPr>
      <t>今後は、さらなる人口減少や施設の老朽化の進行など、今まで以上に厳しい経営環境になってい</t>
    </r>
    <r>
      <rPr>
        <sz val="11"/>
        <color theme="1"/>
        <rFont val="ＭＳ ゴシック"/>
        <family val="3"/>
        <charset val="128"/>
      </rPr>
      <t>くため、平成２８年３月に策定した「島根県企業局経営計画」に基づき健全かつ効率的な経営に取り組んでいくこととしています。
※また、累積欠損金比率については、平成２７年度において江の川水道送水管の一部を受水団体に移管し除却損を計上したことによるものです。なお、当該施設の資本費はすでに回収済みであり経営への影響はないものです。</t>
    </r>
    <rPh sb="1" eb="3">
      <t>ホンケン</t>
    </rPh>
    <rPh sb="5" eb="7">
      <t>ジンコウ</t>
    </rPh>
    <rPh sb="7" eb="9">
      <t>ミツド</t>
    </rPh>
    <rPh sb="10" eb="12">
      <t>ゼンコク</t>
    </rPh>
    <rPh sb="13" eb="14">
      <t>ダイ</t>
    </rPh>
    <rPh sb="16" eb="17">
      <t>イ</t>
    </rPh>
    <rPh sb="18" eb="19">
      <t>キワ</t>
    </rPh>
    <rPh sb="21" eb="22">
      <t>ヒク</t>
    </rPh>
    <rPh sb="26" eb="29">
      <t>サンカンブ</t>
    </rPh>
    <rPh sb="30" eb="33">
      <t>ダイブブン</t>
    </rPh>
    <rPh sb="34" eb="35">
      <t>シ</t>
    </rPh>
    <rPh sb="44" eb="46">
      <t>ソウチ</t>
    </rPh>
    <rPh sb="46" eb="48">
      <t>サンギョウ</t>
    </rPh>
    <rPh sb="51" eb="53">
      <t>スイドウ</t>
    </rPh>
    <rPh sb="53" eb="55">
      <t>ジギョウ</t>
    </rPh>
    <rPh sb="56" eb="58">
      <t>ケイエイ</t>
    </rPh>
    <rPh sb="64" eb="65">
      <t>キワ</t>
    </rPh>
    <rPh sb="67" eb="68">
      <t>キビ</t>
    </rPh>
    <rPh sb="70" eb="72">
      <t>カンキョウ</t>
    </rPh>
    <rPh sb="85" eb="86">
      <t>ナカ</t>
    </rPh>
    <rPh sb="92" eb="94">
      <t>ギョウム</t>
    </rPh>
    <rPh sb="95" eb="97">
      <t>ミナオ</t>
    </rPh>
    <rPh sb="99" eb="100">
      <t>オコナ</t>
    </rPh>
    <rPh sb="102" eb="104">
      <t>ケイヒ</t>
    </rPh>
    <rPh sb="105" eb="107">
      <t>シュクゲン</t>
    </rPh>
    <rPh sb="108" eb="109">
      <t>ト</t>
    </rPh>
    <rPh sb="110" eb="111">
      <t>ク</t>
    </rPh>
    <rPh sb="115" eb="117">
      <t>ケイエイ</t>
    </rPh>
    <rPh sb="117" eb="119">
      <t>ドリョク</t>
    </rPh>
    <rPh sb="124" eb="127">
      <t>タンネンド</t>
    </rPh>
    <rPh sb="128" eb="130">
      <t>シュウシ</t>
    </rPh>
    <rPh sb="130" eb="132">
      <t>キンコウ</t>
    </rPh>
    <rPh sb="133" eb="135">
      <t>ケイジョウ</t>
    </rPh>
    <rPh sb="135" eb="137">
      <t>シュウシ</t>
    </rPh>
    <rPh sb="137" eb="139">
      <t>ヒリツ</t>
    </rPh>
    <rPh sb="140" eb="142">
      <t>リュウドウ</t>
    </rPh>
    <rPh sb="142" eb="144">
      <t>ヒリツ</t>
    </rPh>
    <rPh sb="149" eb="151">
      <t>イジョウ</t>
    </rPh>
    <rPh sb="153" eb="155">
      <t>カクホ</t>
    </rPh>
    <rPh sb="159" eb="161">
      <t>コウエイ</t>
    </rPh>
    <rPh sb="161" eb="163">
      <t>キギョウ</t>
    </rPh>
    <rPh sb="164" eb="165">
      <t>モト</t>
    </rPh>
    <rPh sb="171" eb="173">
      <t>ケイエイ</t>
    </rPh>
    <rPh sb="173" eb="175">
      <t>スイジュン</t>
    </rPh>
    <rPh sb="176" eb="178">
      <t>イジ</t>
    </rPh>
    <rPh sb="190" eb="192">
      <t>コンゴ</t>
    </rPh>
    <rPh sb="198" eb="200">
      <t>ジンコウ</t>
    </rPh>
    <rPh sb="200" eb="202">
      <t>ゲンショウ</t>
    </rPh>
    <rPh sb="203" eb="205">
      <t>シセツ</t>
    </rPh>
    <rPh sb="206" eb="209">
      <t>ロウキュウカ</t>
    </rPh>
    <rPh sb="210" eb="212">
      <t>シンコウ</t>
    </rPh>
    <rPh sb="215" eb="216">
      <t>イマ</t>
    </rPh>
    <rPh sb="218" eb="220">
      <t>イジョウ</t>
    </rPh>
    <rPh sb="221" eb="222">
      <t>キビ</t>
    </rPh>
    <rPh sb="224" eb="226">
      <t>ケイエイ</t>
    </rPh>
    <rPh sb="226" eb="228">
      <t>カンキョウ</t>
    </rPh>
    <rPh sb="237" eb="239">
      <t>ヘイセイ</t>
    </rPh>
    <rPh sb="241" eb="242">
      <t>ネン</t>
    </rPh>
    <rPh sb="243" eb="244">
      <t>ガツ</t>
    </rPh>
    <rPh sb="245" eb="247">
      <t>サクテイ</t>
    </rPh>
    <rPh sb="250" eb="253">
      <t>シマネケン</t>
    </rPh>
    <rPh sb="253" eb="255">
      <t>キギョウ</t>
    </rPh>
    <rPh sb="255" eb="256">
      <t>キョク</t>
    </rPh>
    <rPh sb="256" eb="258">
      <t>ケイエイ</t>
    </rPh>
    <rPh sb="258" eb="260">
      <t>ケイカク</t>
    </rPh>
    <rPh sb="262" eb="263">
      <t>モト</t>
    </rPh>
    <rPh sb="265" eb="267">
      <t>ケンゼン</t>
    </rPh>
    <rPh sb="269" eb="272">
      <t>コウリツテキ</t>
    </rPh>
    <rPh sb="273" eb="275">
      <t>ケイエイ</t>
    </rPh>
    <rPh sb="276" eb="277">
      <t>ト</t>
    </rPh>
    <rPh sb="278" eb="279">
      <t>ク</t>
    </rPh>
    <phoneticPr fontId="4"/>
  </si>
  <si>
    <t>　水道事業は、県民生活に不可欠である安全で良質な水道水を安定的に供給し、県民生活を支えていく必要があります。そのために、「島根県企業局経営計画」を着実に実行し、経費の縮減と適正な収入の確保に努めます。また、施設の老朽化対策については、施設の長寿命化に向けた基本計画の策定を進めるなど、引き続き経営努力を行っていきます。</t>
    <rPh sb="1" eb="3">
      <t>スイドウ</t>
    </rPh>
    <rPh sb="3" eb="5">
      <t>ジギョウ</t>
    </rPh>
    <rPh sb="7" eb="9">
      <t>ケンミン</t>
    </rPh>
    <rPh sb="9" eb="11">
      <t>セイカツ</t>
    </rPh>
    <rPh sb="12" eb="15">
      <t>フカケツ</t>
    </rPh>
    <rPh sb="18" eb="20">
      <t>アンゼン</t>
    </rPh>
    <rPh sb="21" eb="23">
      <t>リョウシツ</t>
    </rPh>
    <rPh sb="24" eb="26">
      <t>スイドウ</t>
    </rPh>
    <rPh sb="26" eb="27">
      <t>ミズ</t>
    </rPh>
    <rPh sb="28" eb="31">
      <t>アンテイテキ</t>
    </rPh>
    <rPh sb="32" eb="34">
      <t>キョウキュウ</t>
    </rPh>
    <rPh sb="36" eb="38">
      <t>ケンミン</t>
    </rPh>
    <rPh sb="38" eb="40">
      <t>セイカツ</t>
    </rPh>
    <rPh sb="41" eb="42">
      <t>ササ</t>
    </rPh>
    <rPh sb="46" eb="48">
      <t>ヒツヨウ</t>
    </rPh>
    <rPh sb="61" eb="64">
      <t>シマネケン</t>
    </rPh>
    <rPh sb="64" eb="66">
      <t>キギョウ</t>
    </rPh>
    <rPh sb="66" eb="67">
      <t>キョク</t>
    </rPh>
    <rPh sb="67" eb="69">
      <t>ケイエイ</t>
    </rPh>
    <rPh sb="69" eb="71">
      <t>ケイカク</t>
    </rPh>
    <rPh sb="73" eb="75">
      <t>チャクジツ</t>
    </rPh>
    <rPh sb="76" eb="78">
      <t>ジッコウ</t>
    </rPh>
    <rPh sb="80" eb="82">
      <t>ケイヒ</t>
    </rPh>
    <rPh sb="83" eb="85">
      <t>シュクゲン</t>
    </rPh>
    <rPh sb="86" eb="88">
      <t>テキセイ</t>
    </rPh>
    <rPh sb="89" eb="91">
      <t>シュウニュウ</t>
    </rPh>
    <rPh sb="92" eb="94">
      <t>カクホ</t>
    </rPh>
    <rPh sb="95" eb="96">
      <t>ツト</t>
    </rPh>
    <rPh sb="103" eb="105">
      <t>シセツ</t>
    </rPh>
    <rPh sb="106" eb="109">
      <t>ロウキュウカ</t>
    </rPh>
    <rPh sb="109" eb="111">
      <t>タイサク</t>
    </rPh>
    <rPh sb="117" eb="119">
      <t>シセツ</t>
    </rPh>
    <rPh sb="120" eb="121">
      <t>チョウ</t>
    </rPh>
    <rPh sb="121" eb="124">
      <t>ジュミョウカ</t>
    </rPh>
    <rPh sb="125" eb="126">
      <t>ム</t>
    </rPh>
    <rPh sb="128" eb="130">
      <t>キホン</t>
    </rPh>
    <rPh sb="130" eb="132">
      <t>ケイカク</t>
    </rPh>
    <rPh sb="133" eb="135">
      <t>サクテイ</t>
    </rPh>
    <rPh sb="136" eb="137">
      <t>スス</t>
    </rPh>
    <rPh sb="142" eb="143">
      <t>ヒ</t>
    </rPh>
    <rPh sb="144" eb="145">
      <t>ツヅ</t>
    </rPh>
    <rPh sb="146" eb="148">
      <t>ケイエイ</t>
    </rPh>
    <rPh sb="148" eb="150">
      <t>ドリョク</t>
    </rPh>
    <rPh sb="151" eb="152">
      <t>オコナ</t>
    </rPh>
    <phoneticPr fontId="4"/>
  </si>
  <si>
    <t>　企業局で最初に供給を開始した飯梨川水道の現施設は給水開始から４０年近くが経過し施設の老朽化が進行しています。
　また、江の川水道の施設も給水開始から３０年以上が経過し、一部の施設には老朽化が見られます。
　今後、施設管理の基本的な考えを定めた「施設管理基本計画」を策定し、必要に応じた施設の修繕改良を進めます。</t>
    <rPh sb="1" eb="3">
      <t>キギョウ</t>
    </rPh>
    <rPh sb="3" eb="4">
      <t>キョク</t>
    </rPh>
    <rPh sb="5" eb="7">
      <t>サイショ</t>
    </rPh>
    <rPh sb="8" eb="10">
      <t>キョウキュウ</t>
    </rPh>
    <rPh sb="11" eb="13">
      <t>カイシ</t>
    </rPh>
    <rPh sb="15" eb="16">
      <t>メシ</t>
    </rPh>
    <rPh sb="16" eb="17">
      <t>ナシ</t>
    </rPh>
    <rPh sb="17" eb="18">
      <t>カワ</t>
    </rPh>
    <rPh sb="18" eb="20">
      <t>スイドウ</t>
    </rPh>
    <rPh sb="21" eb="22">
      <t>ゲン</t>
    </rPh>
    <rPh sb="22" eb="24">
      <t>シセツ</t>
    </rPh>
    <rPh sb="25" eb="27">
      <t>キュウスイ</t>
    </rPh>
    <rPh sb="27" eb="29">
      <t>カイシ</t>
    </rPh>
    <rPh sb="33" eb="34">
      <t>ネン</t>
    </rPh>
    <rPh sb="34" eb="35">
      <t>チカ</t>
    </rPh>
    <rPh sb="37" eb="39">
      <t>ケイカ</t>
    </rPh>
    <rPh sb="40" eb="42">
      <t>シセツ</t>
    </rPh>
    <rPh sb="43" eb="46">
      <t>ロウキュウカ</t>
    </rPh>
    <rPh sb="47" eb="49">
      <t>シンコウ</t>
    </rPh>
    <rPh sb="60" eb="61">
      <t>ゴウ</t>
    </rPh>
    <rPh sb="62" eb="63">
      <t>カワ</t>
    </rPh>
    <rPh sb="63" eb="65">
      <t>スイドウ</t>
    </rPh>
    <rPh sb="66" eb="68">
      <t>シセツ</t>
    </rPh>
    <rPh sb="69" eb="71">
      <t>キュウスイ</t>
    </rPh>
    <rPh sb="71" eb="73">
      <t>カイシ</t>
    </rPh>
    <rPh sb="77" eb="78">
      <t>ネン</t>
    </rPh>
    <rPh sb="78" eb="80">
      <t>イジョウ</t>
    </rPh>
    <rPh sb="81" eb="83">
      <t>ケイカ</t>
    </rPh>
    <rPh sb="85" eb="87">
      <t>イチブ</t>
    </rPh>
    <rPh sb="88" eb="90">
      <t>シセツ</t>
    </rPh>
    <rPh sb="92" eb="95">
      <t>ロウキュウカ</t>
    </rPh>
    <rPh sb="96" eb="97">
      <t>ミ</t>
    </rPh>
    <rPh sb="104" eb="106">
      <t>コンゴ</t>
    </rPh>
    <rPh sb="107" eb="109">
      <t>シセツ</t>
    </rPh>
    <rPh sb="109" eb="111">
      <t>カンリ</t>
    </rPh>
    <rPh sb="112" eb="115">
      <t>キホンテキ</t>
    </rPh>
    <rPh sb="116" eb="117">
      <t>カンガ</t>
    </rPh>
    <rPh sb="119" eb="120">
      <t>サダ</t>
    </rPh>
    <rPh sb="123" eb="125">
      <t>シセツ</t>
    </rPh>
    <rPh sb="125" eb="127">
      <t>カンリ</t>
    </rPh>
    <rPh sb="127" eb="129">
      <t>キホン</t>
    </rPh>
    <rPh sb="129" eb="131">
      <t>ケイカク</t>
    </rPh>
    <rPh sb="133" eb="135">
      <t>サクテイ</t>
    </rPh>
    <rPh sb="137" eb="139">
      <t>ヒツヨウ</t>
    </rPh>
    <rPh sb="140" eb="141">
      <t>オウ</t>
    </rPh>
    <rPh sb="143" eb="145">
      <t>シセツ</t>
    </rPh>
    <rPh sb="146" eb="148">
      <t>シュウゼン</t>
    </rPh>
    <rPh sb="148" eb="150">
      <t>カイリョウ</t>
    </rPh>
    <rPh sb="151" eb="15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</si>
</sst>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248928"/>
        <c:axId val="22024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20248928"/>
        <c:axId val="220249320"/>
      </c:lineChart>
      <c:dateAx>
        <c:axId val="220248928"/>
        <c:scaling>
          <c:orientation val="minMax"/>
        </c:scaling>
        <c:delete val="1"/>
        <c:axPos val="b"/>
        <c:numFmt formatCode="ge" sourceLinked="1"/>
        <c:majorTickMark val="none"/>
        <c:minorTickMark val="none"/>
        <c:tickLblPos val="none"/>
        <c:crossAx val="220249320"/>
        <c:crosses val="autoZero"/>
        <c:auto val="1"/>
        <c:lblOffset val="100"/>
        <c:baseTimeUnit val="years"/>
      </c:dateAx>
      <c:valAx>
        <c:axId val="22024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61.53</c:v>
                </c:pt>
                <c:pt idx="1">
                  <c:v>59.5</c:v>
                </c:pt>
                <c:pt idx="2">
                  <c:v>58.32</c:v>
                </c:pt>
                <c:pt idx="3">
                  <c:v>57.79</c:v>
                </c:pt>
                <c:pt idx="4">
                  <c:v>58.22</c:v>
                </c:pt>
              </c:numCache>
            </c:numRef>
          </c:val>
        </c:ser>
        <c:dLbls>
          <c:showLegendKey val="0"/>
          <c:showVal val="0"/>
          <c:showCatName val="0"/>
          <c:showSerName val="0"/>
          <c:showPercent val="0"/>
          <c:showBubbleSize val="0"/>
        </c:dLbls>
        <c:gapWidth val="150"/>
        <c:axId val="222015240"/>
        <c:axId val="22201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2015240"/>
        <c:axId val="222015632"/>
      </c:lineChart>
      <c:dateAx>
        <c:axId val="222015240"/>
        <c:scaling>
          <c:orientation val="minMax"/>
        </c:scaling>
        <c:delete val="1"/>
        <c:axPos val="b"/>
        <c:numFmt formatCode="ge" sourceLinked="1"/>
        <c:majorTickMark val="none"/>
        <c:minorTickMark val="none"/>
        <c:tickLblPos val="none"/>
        <c:crossAx val="222015632"/>
        <c:crosses val="autoZero"/>
        <c:auto val="1"/>
        <c:lblOffset val="100"/>
        <c:baseTimeUnit val="years"/>
      </c:dateAx>
      <c:valAx>
        <c:axId val="22201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1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95.16</c:v>
                </c:pt>
                <c:pt idx="1">
                  <c:v>99.41</c:v>
                </c:pt>
                <c:pt idx="2">
                  <c:v>101.47</c:v>
                </c:pt>
                <c:pt idx="3">
                  <c:v>101.22</c:v>
                </c:pt>
                <c:pt idx="4">
                  <c:v>101.65</c:v>
                </c:pt>
              </c:numCache>
            </c:numRef>
          </c:val>
        </c:ser>
        <c:dLbls>
          <c:showLegendKey val="0"/>
          <c:showVal val="0"/>
          <c:showCatName val="0"/>
          <c:showSerName val="0"/>
          <c:showPercent val="0"/>
          <c:showBubbleSize val="0"/>
        </c:dLbls>
        <c:gapWidth val="150"/>
        <c:axId val="222016808"/>
        <c:axId val="22095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2016808"/>
        <c:axId val="220956920"/>
      </c:lineChart>
      <c:dateAx>
        <c:axId val="222016808"/>
        <c:scaling>
          <c:orientation val="minMax"/>
        </c:scaling>
        <c:delete val="1"/>
        <c:axPos val="b"/>
        <c:numFmt formatCode="ge" sourceLinked="1"/>
        <c:majorTickMark val="none"/>
        <c:minorTickMark val="none"/>
        <c:tickLblPos val="none"/>
        <c:crossAx val="220956920"/>
        <c:crosses val="autoZero"/>
        <c:auto val="1"/>
        <c:lblOffset val="100"/>
        <c:baseTimeUnit val="years"/>
      </c:dateAx>
      <c:valAx>
        <c:axId val="22095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115.98</c:v>
                </c:pt>
                <c:pt idx="1">
                  <c:v>104.74</c:v>
                </c:pt>
                <c:pt idx="2">
                  <c:v>104.15</c:v>
                </c:pt>
                <c:pt idx="3">
                  <c:v>102.85</c:v>
                </c:pt>
                <c:pt idx="4">
                  <c:v>105.99</c:v>
                </c:pt>
              </c:numCache>
            </c:numRef>
          </c:val>
        </c:ser>
        <c:dLbls>
          <c:showLegendKey val="0"/>
          <c:showVal val="0"/>
          <c:showCatName val="0"/>
          <c:showSerName val="0"/>
          <c:showPercent val="0"/>
          <c:showBubbleSize val="0"/>
        </c:dLbls>
        <c:gapWidth val="150"/>
        <c:axId val="220953784"/>
        <c:axId val="2209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0953784"/>
        <c:axId val="220954176"/>
      </c:lineChart>
      <c:dateAx>
        <c:axId val="220953784"/>
        <c:scaling>
          <c:orientation val="minMax"/>
        </c:scaling>
        <c:delete val="1"/>
        <c:axPos val="b"/>
        <c:numFmt formatCode="ge" sourceLinked="1"/>
        <c:majorTickMark val="none"/>
        <c:minorTickMark val="none"/>
        <c:tickLblPos val="none"/>
        <c:crossAx val="220954176"/>
        <c:crosses val="autoZero"/>
        <c:auto val="1"/>
        <c:lblOffset val="100"/>
        <c:baseTimeUnit val="years"/>
      </c:dateAx>
      <c:valAx>
        <c:axId val="22095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95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17.739999999999998</c:v>
                </c:pt>
                <c:pt idx="1">
                  <c:v>19.190000000000001</c:v>
                </c:pt>
                <c:pt idx="2">
                  <c:v>20.58</c:v>
                </c:pt>
                <c:pt idx="3">
                  <c:v>29.44</c:v>
                </c:pt>
                <c:pt idx="4">
                  <c:v>27.45</c:v>
                </c:pt>
              </c:numCache>
            </c:numRef>
          </c:val>
        </c:ser>
        <c:dLbls>
          <c:showLegendKey val="0"/>
          <c:showVal val="0"/>
          <c:showCatName val="0"/>
          <c:showSerName val="0"/>
          <c:showPercent val="0"/>
          <c:showBubbleSize val="0"/>
        </c:dLbls>
        <c:gapWidth val="150"/>
        <c:axId val="220955352"/>
        <c:axId val="2209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0955352"/>
        <c:axId val="220955744"/>
      </c:lineChart>
      <c:dateAx>
        <c:axId val="220955352"/>
        <c:scaling>
          <c:orientation val="minMax"/>
        </c:scaling>
        <c:delete val="1"/>
        <c:axPos val="b"/>
        <c:numFmt formatCode="ge" sourceLinked="1"/>
        <c:majorTickMark val="none"/>
        <c:minorTickMark val="none"/>
        <c:tickLblPos val="none"/>
        <c:crossAx val="220955744"/>
        <c:crosses val="autoZero"/>
        <c:auto val="1"/>
        <c:lblOffset val="100"/>
        <c:baseTimeUnit val="years"/>
      </c:dateAx>
      <c:valAx>
        <c:axId val="2209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95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0.05</c:v>
                </c:pt>
              </c:numCache>
            </c:numRef>
          </c:val>
        </c:ser>
        <c:dLbls>
          <c:showLegendKey val="0"/>
          <c:showVal val="0"/>
          <c:showCatName val="0"/>
          <c:showSerName val="0"/>
          <c:showPercent val="0"/>
          <c:showBubbleSize val="0"/>
        </c:dLbls>
        <c:gapWidth val="150"/>
        <c:axId val="221760656"/>
        <c:axId val="22176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1760656"/>
        <c:axId val="221761048"/>
      </c:lineChart>
      <c:dateAx>
        <c:axId val="221760656"/>
        <c:scaling>
          <c:orientation val="minMax"/>
        </c:scaling>
        <c:delete val="1"/>
        <c:axPos val="b"/>
        <c:numFmt formatCode="ge" sourceLinked="1"/>
        <c:majorTickMark val="none"/>
        <c:minorTickMark val="none"/>
        <c:tickLblPos val="none"/>
        <c:crossAx val="221761048"/>
        <c:crosses val="autoZero"/>
        <c:auto val="1"/>
        <c:lblOffset val="100"/>
        <c:baseTimeUnit val="years"/>
      </c:dateAx>
      <c:valAx>
        <c:axId val="22176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6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formatCode="#,##0.00;&quot;△&quot;#,##0.00;&quot;-&quot;">
                  <c:v>46.28</c:v>
                </c:pt>
              </c:numCache>
            </c:numRef>
          </c:val>
        </c:ser>
        <c:dLbls>
          <c:showLegendKey val="0"/>
          <c:showVal val="0"/>
          <c:showCatName val="0"/>
          <c:showSerName val="0"/>
          <c:showPercent val="0"/>
          <c:showBubbleSize val="0"/>
        </c:dLbls>
        <c:gapWidth val="150"/>
        <c:axId val="221762616"/>
        <c:axId val="2217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1762616"/>
        <c:axId val="221763008"/>
      </c:lineChart>
      <c:dateAx>
        <c:axId val="221762616"/>
        <c:scaling>
          <c:orientation val="minMax"/>
        </c:scaling>
        <c:delete val="1"/>
        <c:axPos val="b"/>
        <c:numFmt formatCode="ge" sourceLinked="1"/>
        <c:majorTickMark val="none"/>
        <c:minorTickMark val="none"/>
        <c:tickLblPos val="none"/>
        <c:crossAx val="221763008"/>
        <c:crosses val="autoZero"/>
        <c:auto val="1"/>
        <c:lblOffset val="100"/>
        <c:baseTimeUnit val="years"/>
      </c:dateAx>
      <c:valAx>
        <c:axId val="22176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7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629.69000000000005</c:v>
                </c:pt>
                <c:pt idx="1">
                  <c:v>1490.61</c:v>
                </c:pt>
                <c:pt idx="2">
                  <c:v>791.28</c:v>
                </c:pt>
                <c:pt idx="3">
                  <c:v>163.06</c:v>
                </c:pt>
                <c:pt idx="4">
                  <c:v>187.79</c:v>
                </c:pt>
              </c:numCache>
            </c:numRef>
          </c:val>
        </c:ser>
        <c:dLbls>
          <c:showLegendKey val="0"/>
          <c:showVal val="0"/>
          <c:showCatName val="0"/>
          <c:showSerName val="0"/>
          <c:showPercent val="0"/>
          <c:showBubbleSize val="0"/>
        </c:dLbls>
        <c:gapWidth val="150"/>
        <c:axId val="221916664"/>
        <c:axId val="221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1916664"/>
        <c:axId val="221917056"/>
      </c:lineChart>
      <c:dateAx>
        <c:axId val="221916664"/>
        <c:scaling>
          <c:orientation val="minMax"/>
        </c:scaling>
        <c:delete val="1"/>
        <c:axPos val="b"/>
        <c:numFmt formatCode="ge" sourceLinked="1"/>
        <c:majorTickMark val="none"/>
        <c:minorTickMark val="none"/>
        <c:tickLblPos val="none"/>
        <c:crossAx val="221917056"/>
        <c:crosses val="autoZero"/>
        <c:auto val="1"/>
        <c:lblOffset val="100"/>
        <c:baseTimeUnit val="years"/>
      </c:dateAx>
      <c:valAx>
        <c:axId val="2219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9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673.95</c:v>
                </c:pt>
                <c:pt idx="1">
                  <c:v>641.39</c:v>
                </c:pt>
                <c:pt idx="2">
                  <c:v>613.02</c:v>
                </c:pt>
                <c:pt idx="3">
                  <c:v>588.22</c:v>
                </c:pt>
                <c:pt idx="4">
                  <c:v>555.54</c:v>
                </c:pt>
              </c:numCache>
            </c:numRef>
          </c:val>
        </c:ser>
        <c:dLbls>
          <c:showLegendKey val="0"/>
          <c:showVal val="0"/>
          <c:showCatName val="0"/>
          <c:showSerName val="0"/>
          <c:showPercent val="0"/>
          <c:showBubbleSize val="0"/>
        </c:dLbls>
        <c:gapWidth val="150"/>
        <c:axId val="221918624"/>
        <c:axId val="22191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1918624"/>
        <c:axId val="221919016"/>
      </c:lineChart>
      <c:dateAx>
        <c:axId val="221918624"/>
        <c:scaling>
          <c:orientation val="minMax"/>
        </c:scaling>
        <c:delete val="1"/>
        <c:axPos val="b"/>
        <c:numFmt formatCode="ge" sourceLinked="1"/>
        <c:majorTickMark val="none"/>
        <c:minorTickMark val="none"/>
        <c:tickLblPos val="none"/>
        <c:crossAx val="221919016"/>
        <c:crosses val="autoZero"/>
        <c:auto val="1"/>
        <c:lblOffset val="100"/>
        <c:baseTimeUnit val="years"/>
      </c:dateAx>
      <c:valAx>
        <c:axId val="221919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9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109.25</c:v>
                </c:pt>
                <c:pt idx="1">
                  <c:v>101.23</c:v>
                </c:pt>
                <c:pt idx="2">
                  <c:v>100.94</c:v>
                </c:pt>
                <c:pt idx="3">
                  <c:v>100.87</c:v>
                </c:pt>
                <c:pt idx="4">
                  <c:v>105.97</c:v>
                </c:pt>
              </c:numCache>
            </c:numRef>
          </c:val>
        </c:ser>
        <c:dLbls>
          <c:showLegendKey val="0"/>
          <c:showVal val="0"/>
          <c:showCatName val="0"/>
          <c:showSerName val="0"/>
          <c:showPercent val="0"/>
          <c:showBubbleSize val="0"/>
        </c:dLbls>
        <c:gapWidth val="150"/>
        <c:axId val="222013672"/>
        <c:axId val="22201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2013672"/>
        <c:axId val="222014064"/>
      </c:lineChart>
      <c:dateAx>
        <c:axId val="222013672"/>
        <c:scaling>
          <c:orientation val="minMax"/>
        </c:scaling>
        <c:delete val="1"/>
        <c:axPos val="b"/>
        <c:numFmt formatCode="ge" sourceLinked="1"/>
        <c:majorTickMark val="none"/>
        <c:minorTickMark val="none"/>
        <c:tickLblPos val="none"/>
        <c:crossAx val="222014064"/>
        <c:crosses val="autoZero"/>
        <c:auto val="1"/>
        <c:lblOffset val="100"/>
        <c:baseTimeUnit val="years"/>
      </c:dateAx>
      <c:valAx>
        <c:axId val="22201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0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64.099999999999994</c:v>
                </c:pt>
                <c:pt idx="1">
                  <c:v>67.83</c:v>
                </c:pt>
                <c:pt idx="2">
                  <c:v>67.989999999999995</c:v>
                </c:pt>
                <c:pt idx="3">
                  <c:v>67.599999999999994</c:v>
                </c:pt>
                <c:pt idx="4">
                  <c:v>63.8</c:v>
                </c:pt>
              </c:numCache>
            </c:numRef>
          </c:val>
        </c:ser>
        <c:dLbls>
          <c:showLegendKey val="0"/>
          <c:showVal val="0"/>
          <c:showCatName val="0"/>
          <c:showSerName val="0"/>
          <c:showPercent val="0"/>
          <c:showBubbleSize val="0"/>
        </c:dLbls>
        <c:gapWidth val="150"/>
        <c:axId val="221762224"/>
        <c:axId val="22176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1762224"/>
        <c:axId val="221760264"/>
      </c:lineChart>
      <c:dateAx>
        <c:axId val="221762224"/>
        <c:scaling>
          <c:orientation val="minMax"/>
        </c:scaling>
        <c:delete val="1"/>
        <c:axPos val="b"/>
        <c:numFmt formatCode="ge" sourceLinked="1"/>
        <c:majorTickMark val="none"/>
        <c:minorTickMark val="none"/>
        <c:tickLblPos val="none"/>
        <c:crossAx val="221760264"/>
        <c:crosses val="autoZero"/>
        <c:auto val="1"/>
        <c:lblOffset val="100"/>
        <c:baseTimeUnit val="years"/>
      </c:dateAx>
      <c:valAx>
        <c:axId val="22176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島根県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701394</v>
      </c>
      <c r="AJ8" s="56"/>
      <c r="AK8" s="56"/>
      <c r="AL8" s="56"/>
      <c r="AM8" s="56"/>
      <c r="AN8" s="56"/>
      <c r="AO8" s="56"/>
      <c r="AP8" s="57"/>
      <c r="AQ8" s="47">
        <f>データ!R6</f>
        <v>6708.24</v>
      </c>
      <c r="AR8" s="47"/>
      <c r="AS8" s="47"/>
      <c r="AT8" s="47"/>
      <c r="AU8" s="47"/>
      <c r="AV8" s="47"/>
      <c r="AW8" s="47"/>
      <c r="AX8" s="47"/>
      <c r="AY8" s="47">
        <f>データ!S6</f>
        <v>104.56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72.099999999999994</v>
      </c>
      <c r="K10" s="47"/>
      <c r="L10" s="47"/>
      <c r="M10" s="47"/>
      <c r="N10" s="47"/>
      <c r="O10" s="47"/>
      <c r="P10" s="47"/>
      <c r="Q10" s="47"/>
      <c r="R10" s="47">
        <f>データ!O6</f>
        <v>54.71</v>
      </c>
      <c r="S10" s="47"/>
      <c r="T10" s="47"/>
      <c r="U10" s="47"/>
      <c r="V10" s="47"/>
      <c r="W10" s="47"/>
      <c r="X10" s="47"/>
      <c r="Y10" s="47"/>
      <c r="Z10" s="78">
        <f>データ!P6</f>
        <v>0</v>
      </c>
      <c r="AA10" s="78"/>
      <c r="AB10" s="78"/>
      <c r="AC10" s="78"/>
      <c r="AD10" s="78"/>
      <c r="AE10" s="78"/>
      <c r="AF10" s="78"/>
      <c r="AG10" s="78"/>
      <c r="AH10" s="2"/>
      <c r="AI10" s="78">
        <f>データ!T6</f>
        <v>289992</v>
      </c>
      <c r="AJ10" s="78"/>
      <c r="AK10" s="78"/>
      <c r="AL10" s="78"/>
      <c r="AM10" s="78"/>
      <c r="AN10" s="78"/>
      <c r="AO10" s="78"/>
      <c r="AP10" s="78"/>
      <c r="AQ10" s="47">
        <f>データ!U6</f>
        <v>759.48</v>
      </c>
      <c r="AR10" s="47"/>
      <c r="AS10" s="47"/>
      <c r="AT10" s="47"/>
      <c r="AU10" s="47"/>
      <c r="AV10" s="47"/>
      <c r="AW10" s="47"/>
      <c r="AX10" s="47"/>
      <c r="AY10" s="47">
        <f>データ!V6</f>
        <v>381.83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W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320005</v>
      </c>
      <c r="D6" s="31">
        <f t="shared" si="3"/>
        <v>46</v>
      </c>
      <c r="E6" s="31">
        <f t="shared" si="3"/>
        <v>1</v>
      </c>
      <c r="F6" s="31">
        <f t="shared" si="3"/>
        <v>0</v>
      </c>
      <c r="G6" s="31">
        <f t="shared" si="3"/>
        <v>2</v>
      </c>
      <c r="H6" s="31" t="str">
        <f t="shared" si="3"/>
        <v>島根県</v>
      </c>
      <c r="I6" s="31" t="str">
        <f t="shared" si="3"/>
        <v>法適用</v>
      </c>
      <c r="J6" s="31" t="str">
        <f t="shared" si="3"/>
        <v>水道事業</v>
      </c>
      <c r="K6" s="31" t="str">
        <f t="shared" si="3"/>
        <v>用水供給事業</v>
      </c>
      <c r="L6" s="31" t="str">
        <f t="shared" si="3"/>
        <v>B</v>
      </c>
      <c r="M6" s="32" t="str">
        <f t="shared" si="3"/>
        <v>-</v>
      </c>
      <c r="N6" s="32">
        <f t="shared" si="3"/>
        <v>72.099999999999994</v>
      </c>
      <c r="O6" s="32">
        <f t="shared" si="3"/>
        <v>54.71</v>
      </c>
      <c r="P6" s="32">
        <f t="shared" si="3"/>
        <v>0</v>
      </c>
      <c r="Q6" s="32">
        <f t="shared" si="3"/>
        <v>701394</v>
      </c>
      <c r="R6" s="32">
        <f t="shared" si="3"/>
        <v>6708.24</v>
      </c>
      <c r="S6" s="32">
        <f t="shared" si="3"/>
        <v>104.56</v>
      </c>
      <c r="T6" s="32">
        <f t="shared" si="3"/>
        <v>289992</v>
      </c>
      <c r="U6" s="32">
        <f t="shared" si="3"/>
        <v>759.48</v>
      </c>
      <c r="V6" s="32">
        <f t="shared" si="3"/>
        <v>381.83</v>
      </c>
      <c r="W6" s="33">
        <f>IF(W7="",NA(),W7)</f>
        <v>115.98</v>
      </c>
      <c r="X6" s="33">
        <f t="shared" ref="X6:AF6" si="4">IF(X7="",NA(),X7)</f>
        <v>104.74</v>
      </c>
      <c r="Y6" s="33">
        <f t="shared" si="4"/>
        <v>104.15</v>
      </c>
      <c r="Z6" s="33">
        <f t="shared" si="4"/>
        <v>102.85</v>
      </c>
      <c r="AA6" s="33">
        <f t="shared" si="4"/>
        <v>105.99</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3">
        <f t="shared" si="5"/>
        <v>46.28</v>
      </c>
      <c r="AM6" s="33">
        <f t="shared" si="5"/>
        <v>25.8</v>
      </c>
      <c r="AN6" s="33">
        <f t="shared" si="5"/>
        <v>23.57</v>
      </c>
      <c r="AO6" s="33">
        <f t="shared" si="5"/>
        <v>21.34</v>
      </c>
      <c r="AP6" s="33">
        <f t="shared" si="5"/>
        <v>16.89</v>
      </c>
      <c r="AQ6" s="33">
        <f t="shared" si="5"/>
        <v>17.39</v>
      </c>
      <c r="AR6" s="32" t="str">
        <f>IF(AR7="","",IF(AR7="-","【-】","【"&amp;SUBSTITUTE(TEXT(AR7,"#,##0.00"),"-","△")&amp;"】"))</f>
        <v>【17.39】</v>
      </c>
      <c r="AS6" s="33">
        <f>IF(AS7="",NA(),AS7)</f>
        <v>629.69000000000005</v>
      </c>
      <c r="AT6" s="33">
        <f t="shared" ref="AT6:BB6" si="6">IF(AT7="",NA(),AT7)</f>
        <v>1490.61</v>
      </c>
      <c r="AU6" s="33">
        <f t="shared" si="6"/>
        <v>791.28</v>
      </c>
      <c r="AV6" s="33">
        <f t="shared" si="6"/>
        <v>163.06</v>
      </c>
      <c r="AW6" s="33">
        <f t="shared" si="6"/>
        <v>187.79</v>
      </c>
      <c r="AX6" s="33">
        <f t="shared" si="6"/>
        <v>720.62</v>
      </c>
      <c r="AY6" s="33">
        <f t="shared" si="6"/>
        <v>654.97</v>
      </c>
      <c r="AZ6" s="33">
        <f t="shared" si="6"/>
        <v>634.53</v>
      </c>
      <c r="BA6" s="33">
        <f t="shared" si="6"/>
        <v>200.22</v>
      </c>
      <c r="BB6" s="33">
        <f t="shared" si="6"/>
        <v>212.95</v>
      </c>
      <c r="BC6" s="32" t="str">
        <f>IF(BC7="","",IF(BC7="-","【-】","【"&amp;SUBSTITUTE(TEXT(BC7,"#,##0.00"),"-","△")&amp;"】"))</f>
        <v>【212.95】</v>
      </c>
      <c r="BD6" s="33">
        <f>IF(BD7="",NA(),BD7)</f>
        <v>673.95</v>
      </c>
      <c r="BE6" s="33">
        <f t="shared" ref="BE6:BM6" si="7">IF(BE7="",NA(),BE7)</f>
        <v>641.39</v>
      </c>
      <c r="BF6" s="33">
        <f t="shared" si="7"/>
        <v>613.02</v>
      </c>
      <c r="BG6" s="33">
        <f t="shared" si="7"/>
        <v>588.22</v>
      </c>
      <c r="BH6" s="33">
        <f t="shared" si="7"/>
        <v>555.54</v>
      </c>
      <c r="BI6" s="33">
        <f t="shared" si="7"/>
        <v>415.99</v>
      </c>
      <c r="BJ6" s="33">
        <f t="shared" si="7"/>
        <v>383.75</v>
      </c>
      <c r="BK6" s="33">
        <f t="shared" si="7"/>
        <v>368.94</v>
      </c>
      <c r="BL6" s="33">
        <f t="shared" si="7"/>
        <v>351.06</v>
      </c>
      <c r="BM6" s="33">
        <f t="shared" si="7"/>
        <v>333.48</v>
      </c>
      <c r="BN6" s="32" t="str">
        <f>IF(BN7="","",IF(BN7="-","【-】","【"&amp;SUBSTITUTE(TEXT(BN7,"#,##0.00"),"-","△")&amp;"】"))</f>
        <v>【333.48】</v>
      </c>
      <c r="BO6" s="33">
        <f>IF(BO7="",NA(),BO7)</f>
        <v>109.25</v>
      </c>
      <c r="BP6" s="33">
        <f t="shared" ref="BP6:BX6" si="8">IF(BP7="",NA(),BP7)</f>
        <v>101.23</v>
      </c>
      <c r="BQ6" s="33">
        <f t="shared" si="8"/>
        <v>100.94</v>
      </c>
      <c r="BR6" s="33">
        <f t="shared" si="8"/>
        <v>100.87</v>
      </c>
      <c r="BS6" s="33">
        <f t="shared" si="8"/>
        <v>105.97</v>
      </c>
      <c r="BT6" s="33">
        <f t="shared" si="8"/>
        <v>108.61</v>
      </c>
      <c r="BU6" s="33">
        <f t="shared" si="8"/>
        <v>110.39</v>
      </c>
      <c r="BV6" s="33">
        <f t="shared" si="8"/>
        <v>111.12</v>
      </c>
      <c r="BW6" s="33">
        <f t="shared" si="8"/>
        <v>112.92</v>
      </c>
      <c r="BX6" s="33">
        <f t="shared" si="8"/>
        <v>112.81</v>
      </c>
      <c r="BY6" s="32" t="str">
        <f>IF(BY7="","",IF(BY7="-","【-】","【"&amp;SUBSTITUTE(TEXT(BY7,"#,##0.00"),"-","△")&amp;"】"))</f>
        <v>【112.81】</v>
      </c>
      <c r="BZ6" s="33">
        <f>IF(BZ7="",NA(),BZ7)</f>
        <v>64.099999999999994</v>
      </c>
      <c r="CA6" s="33">
        <f t="shared" ref="CA6:CI6" si="9">IF(CA7="",NA(),CA7)</f>
        <v>67.83</v>
      </c>
      <c r="CB6" s="33">
        <f t="shared" si="9"/>
        <v>67.989999999999995</v>
      </c>
      <c r="CC6" s="33">
        <f t="shared" si="9"/>
        <v>67.599999999999994</v>
      </c>
      <c r="CD6" s="33">
        <f t="shared" si="9"/>
        <v>63.8</v>
      </c>
      <c r="CE6" s="33">
        <f t="shared" si="9"/>
        <v>78.760000000000005</v>
      </c>
      <c r="CF6" s="33">
        <f t="shared" si="9"/>
        <v>76.81</v>
      </c>
      <c r="CG6" s="33">
        <f t="shared" si="9"/>
        <v>75.75</v>
      </c>
      <c r="CH6" s="33">
        <f t="shared" si="9"/>
        <v>75.3</v>
      </c>
      <c r="CI6" s="33">
        <f t="shared" si="9"/>
        <v>75.3</v>
      </c>
      <c r="CJ6" s="32" t="str">
        <f>IF(CJ7="","",IF(CJ7="-","【-】","【"&amp;SUBSTITUTE(TEXT(CJ7,"#,##0.00"),"-","△")&amp;"】"))</f>
        <v>【75.30】</v>
      </c>
      <c r="CK6" s="33">
        <f>IF(CK7="",NA(),CK7)</f>
        <v>61.53</v>
      </c>
      <c r="CL6" s="33">
        <f t="shared" ref="CL6:CT6" si="10">IF(CL7="",NA(),CL7)</f>
        <v>59.5</v>
      </c>
      <c r="CM6" s="33">
        <f t="shared" si="10"/>
        <v>58.32</v>
      </c>
      <c r="CN6" s="33">
        <f t="shared" si="10"/>
        <v>57.79</v>
      </c>
      <c r="CO6" s="33">
        <f t="shared" si="10"/>
        <v>58.22</v>
      </c>
      <c r="CP6" s="33">
        <f t="shared" si="10"/>
        <v>63.73</v>
      </c>
      <c r="CQ6" s="33">
        <f t="shared" si="10"/>
        <v>64.55</v>
      </c>
      <c r="CR6" s="33">
        <f t="shared" si="10"/>
        <v>64.12</v>
      </c>
      <c r="CS6" s="33">
        <f t="shared" si="10"/>
        <v>62.69</v>
      </c>
      <c r="CT6" s="33">
        <f t="shared" si="10"/>
        <v>61.82</v>
      </c>
      <c r="CU6" s="32" t="str">
        <f>IF(CU7="","",IF(CU7="-","【-】","【"&amp;SUBSTITUTE(TEXT(CU7,"#,##0.00"),"-","△")&amp;"】"))</f>
        <v>【61.82】</v>
      </c>
      <c r="CV6" s="33">
        <f>IF(CV7="",NA(),CV7)</f>
        <v>95.16</v>
      </c>
      <c r="CW6" s="33">
        <f t="shared" ref="CW6:DE6" si="11">IF(CW7="",NA(),CW7)</f>
        <v>99.41</v>
      </c>
      <c r="CX6" s="33">
        <f t="shared" si="11"/>
        <v>101.47</v>
      </c>
      <c r="CY6" s="33">
        <f t="shared" si="11"/>
        <v>101.22</v>
      </c>
      <c r="CZ6" s="33">
        <f t="shared" si="11"/>
        <v>101.65</v>
      </c>
      <c r="DA6" s="33">
        <f t="shared" si="11"/>
        <v>99.96</v>
      </c>
      <c r="DB6" s="33">
        <f t="shared" si="11"/>
        <v>99.93</v>
      </c>
      <c r="DC6" s="33">
        <f t="shared" si="11"/>
        <v>100.12</v>
      </c>
      <c r="DD6" s="33">
        <f t="shared" si="11"/>
        <v>100.12</v>
      </c>
      <c r="DE6" s="33">
        <f t="shared" si="11"/>
        <v>100.03</v>
      </c>
      <c r="DF6" s="32" t="str">
        <f>IF(DF7="","",IF(DF7="-","【-】","【"&amp;SUBSTITUTE(TEXT(DF7,"#,##0.00"),"-","△")&amp;"】"))</f>
        <v>【100.03】</v>
      </c>
      <c r="DG6" s="33">
        <f>IF(DG7="",NA(),DG7)</f>
        <v>17.739999999999998</v>
      </c>
      <c r="DH6" s="33">
        <f t="shared" ref="DH6:DP6" si="12">IF(DH7="",NA(),DH7)</f>
        <v>19.190000000000001</v>
      </c>
      <c r="DI6" s="33">
        <f t="shared" si="12"/>
        <v>20.58</v>
      </c>
      <c r="DJ6" s="33">
        <f t="shared" si="12"/>
        <v>29.44</v>
      </c>
      <c r="DK6" s="33">
        <f t="shared" si="12"/>
        <v>27.45</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3">
        <f t="shared" si="13"/>
        <v>0.05</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320005</v>
      </c>
      <c r="D7" s="35">
        <v>46</v>
      </c>
      <c r="E7" s="35">
        <v>1</v>
      </c>
      <c r="F7" s="35">
        <v>0</v>
      </c>
      <c r="G7" s="35">
        <v>2</v>
      </c>
      <c r="H7" s="35" t="s">
        <v>93</v>
      </c>
      <c r="I7" s="35" t="s">
        <v>94</v>
      </c>
      <c r="J7" s="35" t="s">
        <v>95</v>
      </c>
      <c r="K7" s="35" t="s">
        <v>96</v>
      </c>
      <c r="L7" s="35" t="s">
        <v>97</v>
      </c>
      <c r="M7" s="36" t="s">
        <v>98</v>
      </c>
      <c r="N7" s="36">
        <v>72.099999999999994</v>
      </c>
      <c r="O7" s="36">
        <v>54.71</v>
      </c>
      <c r="P7" s="36">
        <v>0</v>
      </c>
      <c r="Q7" s="36">
        <v>701394</v>
      </c>
      <c r="R7" s="36">
        <v>6708.24</v>
      </c>
      <c r="S7" s="36">
        <v>104.56</v>
      </c>
      <c r="T7" s="36">
        <v>289992</v>
      </c>
      <c r="U7" s="36">
        <v>759.48</v>
      </c>
      <c r="V7" s="36">
        <v>381.83</v>
      </c>
      <c r="W7" s="36">
        <v>115.98</v>
      </c>
      <c r="X7" s="36">
        <v>104.74</v>
      </c>
      <c r="Y7" s="36">
        <v>104.15</v>
      </c>
      <c r="Z7" s="36">
        <v>102.85</v>
      </c>
      <c r="AA7" s="36">
        <v>105.99</v>
      </c>
      <c r="AB7" s="36">
        <v>111.78</v>
      </c>
      <c r="AC7" s="36">
        <v>113.16</v>
      </c>
      <c r="AD7" s="36">
        <v>113.88</v>
      </c>
      <c r="AE7" s="36">
        <v>113.47</v>
      </c>
      <c r="AF7" s="36">
        <v>113.33</v>
      </c>
      <c r="AG7" s="36">
        <v>113.33</v>
      </c>
      <c r="AH7" s="36">
        <v>0</v>
      </c>
      <c r="AI7" s="36">
        <v>0</v>
      </c>
      <c r="AJ7" s="36">
        <v>0</v>
      </c>
      <c r="AK7" s="36">
        <v>0</v>
      </c>
      <c r="AL7" s="36">
        <v>46.28</v>
      </c>
      <c r="AM7" s="36">
        <v>25.8</v>
      </c>
      <c r="AN7" s="36">
        <v>23.57</v>
      </c>
      <c r="AO7" s="36">
        <v>21.34</v>
      </c>
      <c r="AP7" s="36">
        <v>16.89</v>
      </c>
      <c r="AQ7" s="36">
        <v>17.39</v>
      </c>
      <c r="AR7" s="36">
        <v>17.39</v>
      </c>
      <c r="AS7" s="36">
        <v>629.69000000000005</v>
      </c>
      <c r="AT7" s="36">
        <v>1490.61</v>
      </c>
      <c r="AU7" s="36">
        <v>791.28</v>
      </c>
      <c r="AV7" s="36">
        <v>163.06</v>
      </c>
      <c r="AW7" s="36">
        <v>187.79</v>
      </c>
      <c r="AX7" s="36">
        <v>720.62</v>
      </c>
      <c r="AY7" s="36">
        <v>654.97</v>
      </c>
      <c r="AZ7" s="36">
        <v>634.53</v>
      </c>
      <c r="BA7" s="36">
        <v>200.22</v>
      </c>
      <c r="BB7" s="36">
        <v>212.95</v>
      </c>
      <c r="BC7" s="36">
        <v>212.95</v>
      </c>
      <c r="BD7" s="36">
        <v>673.95</v>
      </c>
      <c r="BE7" s="36">
        <v>641.39</v>
      </c>
      <c r="BF7" s="36">
        <v>613.02</v>
      </c>
      <c r="BG7" s="36">
        <v>588.22</v>
      </c>
      <c r="BH7" s="36">
        <v>555.54</v>
      </c>
      <c r="BI7" s="36">
        <v>415.99</v>
      </c>
      <c r="BJ7" s="36">
        <v>383.75</v>
      </c>
      <c r="BK7" s="36">
        <v>368.94</v>
      </c>
      <c r="BL7" s="36">
        <v>351.06</v>
      </c>
      <c r="BM7" s="36">
        <v>333.48</v>
      </c>
      <c r="BN7" s="36">
        <v>333.48</v>
      </c>
      <c r="BO7" s="36">
        <v>109.25</v>
      </c>
      <c r="BP7" s="36">
        <v>101.23</v>
      </c>
      <c r="BQ7" s="36">
        <v>100.94</v>
      </c>
      <c r="BR7" s="36">
        <v>100.87</v>
      </c>
      <c r="BS7" s="36">
        <v>105.97</v>
      </c>
      <c r="BT7" s="36">
        <v>108.61</v>
      </c>
      <c r="BU7" s="36">
        <v>110.39</v>
      </c>
      <c r="BV7" s="36">
        <v>111.12</v>
      </c>
      <c r="BW7" s="36">
        <v>112.92</v>
      </c>
      <c r="BX7" s="36">
        <v>112.81</v>
      </c>
      <c r="BY7" s="36">
        <v>112.81</v>
      </c>
      <c r="BZ7" s="36">
        <v>64.099999999999994</v>
      </c>
      <c r="CA7" s="36">
        <v>67.83</v>
      </c>
      <c r="CB7" s="36">
        <v>67.989999999999995</v>
      </c>
      <c r="CC7" s="36">
        <v>67.599999999999994</v>
      </c>
      <c r="CD7" s="36">
        <v>63.8</v>
      </c>
      <c r="CE7" s="36">
        <v>78.760000000000005</v>
      </c>
      <c r="CF7" s="36">
        <v>76.81</v>
      </c>
      <c r="CG7" s="36">
        <v>75.75</v>
      </c>
      <c r="CH7" s="36">
        <v>75.3</v>
      </c>
      <c r="CI7" s="36">
        <v>75.3</v>
      </c>
      <c r="CJ7" s="36">
        <v>75.3</v>
      </c>
      <c r="CK7" s="36">
        <v>61.53</v>
      </c>
      <c r="CL7" s="36">
        <v>59.5</v>
      </c>
      <c r="CM7" s="36">
        <v>58.32</v>
      </c>
      <c r="CN7" s="36">
        <v>57.79</v>
      </c>
      <c r="CO7" s="36">
        <v>58.22</v>
      </c>
      <c r="CP7" s="36">
        <v>63.73</v>
      </c>
      <c r="CQ7" s="36">
        <v>64.55</v>
      </c>
      <c r="CR7" s="36">
        <v>64.12</v>
      </c>
      <c r="CS7" s="36">
        <v>62.69</v>
      </c>
      <c r="CT7" s="36">
        <v>61.82</v>
      </c>
      <c r="CU7" s="36">
        <v>61.82</v>
      </c>
      <c r="CV7" s="36">
        <v>95.16</v>
      </c>
      <c r="CW7" s="36">
        <v>99.41</v>
      </c>
      <c r="CX7" s="36">
        <v>101.47</v>
      </c>
      <c r="CY7" s="36">
        <v>101.22</v>
      </c>
      <c r="CZ7" s="36">
        <v>101.65</v>
      </c>
      <c r="DA7" s="36">
        <v>99.96</v>
      </c>
      <c r="DB7" s="36">
        <v>99.93</v>
      </c>
      <c r="DC7" s="36">
        <v>100.12</v>
      </c>
      <c r="DD7" s="36">
        <v>100.12</v>
      </c>
      <c r="DE7" s="36">
        <v>100.03</v>
      </c>
      <c r="DF7" s="36">
        <v>100.03</v>
      </c>
      <c r="DG7" s="36">
        <v>17.739999999999998</v>
      </c>
      <c r="DH7" s="36">
        <v>19.190000000000001</v>
      </c>
      <c r="DI7" s="36">
        <v>20.58</v>
      </c>
      <c r="DJ7" s="36">
        <v>29.44</v>
      </c>
      <c r="DK7" s="36">
        <v>27.45</v>
      </c>
      <c r="DL7" s="36">
        <v>37.549999999999997</v>
      </c>
      <c r="DM7" s="36">
        <v>38.86</v>
      </c>
      <c r="DN7" s="36">
        <v>39.81</v>
      </c>
      <c r="DO7" s="36">
        <v>51.44</v>
      </c>
      <c r="DP7" s="36">
        <v>52.4</v>
      </c>
      <c r="DQ7" s="36">
        <v>52.4</v>
      </c>
      <c r="DR7" s="36">
        <v>0</v>
      </c>
      <c r="DS7" s="36">
        <v>0</v>
      </c>
      <c r="DT7" s="36">
        <v>0</v>
      </c>
      <c r="DU7" s="36">
        <v>0</v>
      </c>
      <c r="DV7" s="36">
        <v>0.05</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2017-02-10T00:41:14Z</cp:lastPrinted>
  <dcterms:created xsi:type="dcterms:W3CDTF">2016-12-02T02:08:26Z</dcterms:created>
  <dcterms:modified xsi:type="dcterms:W3CDTF">2017-02-27T05:26:56Z</dcterms:modified>
</cp:coreProperties>
</file>