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4広島県（都道府県）\"/>
    </mc:Choice>
  </mc:AlternateContent>
  <workbookProtection workbookAlgorithmName="SHA-512" workbookHashValue="oWdvVCn3QsWB5sKXYrCgoINu4L1s9Fqi688kXREIBqk5sSFQGzQE+fNNlP5zLRQ2byjDdqFpLizeqa6RAW5cWg==" workbookSaltValue="a2CE2nmOI6R6Aac0FcLghw=="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<sst xmlns="http://schemas.openxmlformats.org/spreadsheetml/2006/main" count="217" uniqueCount="107">
  <si>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</si>
  <si>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</si>
  <si>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</si>
  <si>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</si>
  <si>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</si>
  <si>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</si>
  <si>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</si>
  <si>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</si>
  <si>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</si>
  <si>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</si>
  <si>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</si>
  <si>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</si>
  <si>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</si>
  <si>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</si>
  <si>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</si>
  <si>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</si>
  <si>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</si>
  <si>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</si>
  <si>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</si>
  <si>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</si>
  <si>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</si>
  <si>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</si>
  <si>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</si>
  <si>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</si>
  <si>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</si>
  <si>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</si>
  <si>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</si>
  <si>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</si>
  <si>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</si>
  <si>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</si>
  <si>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</si>
  <si>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</si>
  <si>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</si>
  <si>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</si>
  <si>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</si>
  <si>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</si>
  <si>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</si>
  <si>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</si>
  <si>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</si>
  <si>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</si>
  <si>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</si>
  <si>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</si>
  <si>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</si>
  <si>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</si>
  <si>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</si>
  <si>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</si>
  <si>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</si>
  <si>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</si>
  <si>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</si>
  <si>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</si>
  <si>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</si>
  <si>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</si>
  <si>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</si>
  <si>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</si>
  <si>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</si>
  <si>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</si>
  <si>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</si>
  <si>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</si>
  <si>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</si>
  <si>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</si>
  <si>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</si>
  <si>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</si>
  <si>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</si>
  <si>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</si>
  <si>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</si>
  <si>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</si>
  <si>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</si>
  <si>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</si>
  <si>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</si>
  <si>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</si>
  <si>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</si>
  <si>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</si>
  <si>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</si>
  <si>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</si>
  <si>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</si>
  <si>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</si>
  <si>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</si>
  <si>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</si>
  <si>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</si>
  <si>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</si>
  <si>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</si>
  <si>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</si>
  <si>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</si>
  <si>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</si>
  <si>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</si>
  <si>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</si>
  <si>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</si>
  <si>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</si>
  <si>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</si>
  <si>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</si>
  <si>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</si>
  <si>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</si>
  <si>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</si>
  <si>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</si>
  <si>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</si>
  <si>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</si>
  <si>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</si>
  <si>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</si>
  <si>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</si>
  <si>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</si>
  <si>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</si>
  <si>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</si>
  <si>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</si>
  <si>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</si>
  <si>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・経常収支比率は100％を上回り，累積欠損金もないことから，現時点では経営は堅調に推移している。
・流動比率は382％で全国平均を上回っており，他団体と比べ短期的な支払能力を十分確保している。
・企業債の発行抑制等に努めた結果，企業債残高対給水収益比率は全国平均より低い水準を維持しており，近年減少傾向にある。
・給水原価については，全国平均に比べ高い水準にある。
・施設利用率は全国平均を下回っており，今後も水需要の減少が見込まれることから，県・市町水道との広域連携による施設規模の最適化など，効率的な運営を進めていく必要がある。
</t>
    <rPh sb="1" eb="3">
      <t>ケイジョウ</t>
    </rPh>
    <rPh sb="3" eb="5">
      <t>シュウシ</t>
    </rPh>
    <rPh sb="5" eb="7">
      <t>ヒリツ</t>
    </rPh>
    <rPh sb="13" eb="15">
      <t>ウワマワ</t>
    </rPh>
    <rPh sb="17" eb="19">
      <t>ルイセキ</t>
    </rPh>
    <rPh sb="19" eb="22">
      <t>ケッソンキン</t>
    </rPh>
    <rPh sb="30" eb="33">
      <t>ゲンジテン</t>
    </rPh>
    <rPh sb="35" eb="37">
      <t>ケイエイ</t>
    </rPh>
    <rPh sb="38" eb="40">
      <t>ケンチョウ</t>
    </rPh>
    <rPh sb="41" eb="43">
      <t>スイイ</t>
    </rPh>
    <rPh sb="61" eb="63">
      <t>ゼンコク</t>
    </rPh>
    <rPh sb="63" eb="65">
      <t>ヘイキン</t>
    </rPh>
    <rPh sb="66" eb="68">
      <t>ウワマワ</t>
    </rPh>
    <rPh sb="73" eb="74">
      <t>タ</t>
    </rPh>
    <rPh sb="74" eb="76">
      <t>ダンタイ</t>
    </rPh>
    <rPh sb="77" eb="78">
      <t>クラ</t>
    </rPh>
    <rPh sb="79" eb="82">
      <t>タンキテキ</t>
    </rPh>
    <rPh sb="108" eb="109">
      <t>トウ</t>
    </rPh>
    <rPh sb="129" eb="131">
      <t>ゼンコク</t>
    </rPh>
    <rPh sb="137" eb="139">
      <t>スイジュン</t>
    </rPh>
    <rPh sb="140" eb="142">
      <t>イジ</t>
    </rPh>
    <rPh sb="160" eb="162">
      <t>キュウスイ</t>
    </rPh>
    <rPh sb="162" eb="164">
      <t>ゲンカ</t>
    </rPh>
    <rPh sb="170" eb="172">
      <t>ゼンコク</t>
    </rPh>
    <rPh sb="172" eb="174">
      <t>ヘイキン</t>
    </rPh>
    <rPh sb="175" eb="176">
      <t>クラ</t>
    </rPh>
    <rPh sb="177" eb="178">
      <t>タカ</t>
    </rPh>
    <rPh sb="179" eb="181">
      <t>スイジュン</t>
    </rPh>
    <rPh sb="194" eb="196">
      <t>ゼンコク</t>
    </rPh>
    <rPh sb="226" eb="227">
      <t>ケン</t>
    </rPh>
    <rPh sb="228" eb="229">
      <t>シ</t>
    </rPh>
    <rPh sb="229" eb="230">
      <t>マチ</t>
    </rPh>
    <rPh sb="230" eb="232">
      <t>スイドウ</t>
    </rPh>
    <rPh sb="234" eb="236">
      <t>コウイキ</t>
    </rPh>
    <rPh sb="236" eb="238">
      <t>レンケイ</t>
    </rPh>
    <rPh sb="243" eb="245">
      <t>キボ</t>
    </rPh>
    <rPh sb="252" eb="255">
      <t>コウリツテキ</t>
    </rPh>
    <rPh sb="256" eb="258">
      <t>ウンエイ</t>
    </rPh>
    <rPh sb="259" eb="260">
      <t>スス</t>
    </rPh>
    <phoneticPr fontId="4"/>
  </si>
  <si>
    <t>・これまでのところ経営は堅調に推移していると考えられる。
・今後，管路更新事業が本格化する中，水需要は減少傾向にあり，安定的な経営を維持するためには，県・市町水道を含めた県全体での水道施設の最適化や効率的な運営を進めていく必要がある。
・本県では広域連携について検討しており，平成28年度は各市町に対し，決算状況や施設の更新需要について調査を行っているところである。今後，水需要減少，更新投資増加等の県・市町水道共通の課題を解決するため，広域連携の検討を加速していく。</t>
    <rPh sb="9" eb="11">
      <t>ケイエイ</t>
    </rPh>
    <rPh sb="12" eb="14">
      <t>ケンチョウ</t>
    </rPh>
    <rPh sb="15" eb="17">
      <t>スイイ</t>
    </rPh>
    <rPh sb="22" eb="23">
      <t>カンガ</t>
    </rPh>
    <rPh sb="31" eb="33">
      <t>コンゴ</t>
    </rPh>
    <rPh sb="54" eb="56">
      <t>ケイコウ</t>
    </rPh>
    <rPh sb="76" eb="77">
      <t>ケン</t>
    </rPh>
    <rPh sb="78" eb="79">
      <t>シ</t>
    </rPh>
    <rPh sb="79" eb="80">
      <t>マチ</t>
    </rPh>
    <rPh sb="80" eb="82">
      <t>スイドウ</t>
    </rPh>
    <rPh sb="83" eb="84">
      <t>フク</t>
    </rPh>
    <rPh sb="86" eb="87">
      <t>ケン</t>
    </rPh>
    <rPh sb="87" eb="89">
      <t>ゼンタイ</t>
    </rPh>
    <rPh sb="91" eb="93">
      <t>スイドウ</t>
    </rPh>
    <rPh sb="93" eb="95">
      <t>シセツ</t>
    </rPh>
    <rPh sb="96" eb="99">
      <t>サイテキカ</t>
    </rPh>
    <rPh sb="100" eb="103">
      <t>コウリツテキ</t>
    </rPh>
    <rPh sb="104" eb="106">
      <t>ウンエイ</t>
    </rPh>
    <rPh sb="107" eb="108">
      <t>スス</t>
    </rPh>
    <rPh sb="112" eb="114">
      <t>ヒツヨウ</t>
    </rPh>
    <rPh sb="121" eb="123">
      <t>ホンケン</t>
    </rPh>
    <rPh sb="125" eb="127">
      <t>コウイキ</t>
    </rPh>
    <rPh sb="127" eb="129">
      <t>レンケイ</t>
    </rPh>
    <rPh sb="133" eb="135">
      <t>ケントウ</t>
    </rPh>
    <rPh sb="140" eb="142">
      <t>ヘイセイ</t>
    </rPh>
    <rPh sb="144" eb="146">
      <t>ネンド</t>
    </rPh>
    <rPh sb="147" eb="149">
      <t>カクシ</t>
    </rPh>
    <rPh sb="149" eb="150">
      <t>マチ</t>
    </rPh>
    <rPh sb="151" eb="152">
      <t>タイ</t>
    </rPh>
    <rPh sb="154" eb="156">
      <t>ケッサン</t>
    </rPh>
    <rPh sb="156" eb="158">
      <t>ジョウキョウ</t>
    </rPh>
    <rPh sb="159" eb="161">
      <t>シセツ</t>
    </rPh>
    <rPh sb="162" eb="164">
      <t>コウシン</t>
    </rPh>
    <rPh sb="164" eb="166">
      <t>ジュヨウ</t>
    </rPh>
    <rPh sb="170" eb="172">
      <t>チョウサ</t>
    </rPh>
    <rPh sb="173" eb="174">
      <t>オコナ</t>
    </rPh>
    <rPh sb="185" eb="187">
      <t>コンゴ</t>
    </rPh>
    <rPh sb="188" eb="189">
      <t>ミズ</t>
    </rPh>
    <rPh sb="189" eb="191">
      <t>ジュヨウ</t>
    </rPh>
    <rPh sb="191" eb="193">
      <t>ゲンショウ</t>
    </rPh>
    <rPh sb="194" eb="196">
      <t>コウシン</t>
    </rPh>
    <rPh sb="196" eb="198">
      <t>トウシ</t>
    </rPh>
    <rPh sb="198" eb="200">
      <t>ゾウカ</t>
    </rPh>
    <rPh sb="200" eb="201">
      <t>トウ</t>
    </rPh>
    <rPh sb="208" eb="210">
      <t>キョウツウ</t>
    </rPh>
    <rPh sb="221" eb="223">
      <t>コウイキ</t>
    </rPh>
    <rPh sb="223" eb="225">
      <t>レンケイ</t>
    </rPh>
    <rPh sb="226" eb="228">
      <t>ケントウ</t>
    </rPh>
    <rPh sb="229" eb="231">
      <t>カソク</t>
    </rPh>
    <phoneticPr fontId="4"/>
  </si>
  <si>
    <t>・本水道事業の管路経年化率は全国平均を上回っており，他団体に比べ管路の老朽化が進んでいる。
・平成27年度の管路更新率は対前年度，全国平均ともに下回っているが，これは複数年の工期で実施した工事の完成時期により年度ごとに更新率が増減することなどが要因であり，管路更新計画に基づき計画的に更新工事を実施している。
・本水道事業は供用開始後40年が経過しており，管路経年化率の更なる上昇が見込まれる。今後は，市町水道を含めた県全体での水道施設の最適化や共同施工等を検討する必要がある。</t>
    <rPh sb="1" eb="2">
      <t>ホン</t>
    </rPh>
    <rPh sb="2" eb="4">
      <t>スイドウ</t>
    </rPh>
    <rPh sb="4" eb="6">
      <t>ジギョウ</t>
    </rPh>
    <rPh sb="7" eb="9">
      <t>カンロ</t>
    </rPh>
    <rPh sb="9" eb="11">
      <t>ケイネン</t>
    </rPh>
    <rPh sb="12" eb="13">
      <t>リツ</t>
    </rPh>
    <rPh sb="14" eb="16">
      <t>ゼンコク</t>
    </rPh>
    <rPh sb="16" eb="18">
      <t>ヘイキン</t>
    </rPh>
    <rPh sb="19" eb="21">
      <t>ウワマワ</t>
    </rPh>
    <rPh sb="26" eb="27">
      <t>タ</t>
    </rPh>
    <rPh sb="27" eb="29">
      <t>ダンタイ</t>
    </rPh>
    <rPh sb="30" eb="31">
      <t>クラ</t>
    </rPh>
    <rPh sb="32" eb="34">
      <t>カンロ</t>
    </rPh>
    <rPh sb="35" eb="38">
      <t>ロウキュウカ</t>
    </rPh>
    <rPh sb="39" eb="40">
      <t>スス</t>
    </rPh>
    <rPh sb="95" eb="97">
      <t>コウジ</t>
    </rPh>
    <rPh sb="98" eb="100">
      <t>カンセイ</t>
    </rPh>
    <rPh sb="100" eb="102">
      <t>ジキ</t>
    </rPh>
    <rPh sb="105" eb="106">
      <t>ネン</t>
    </rPh>
    <rPh sb="106" eb="107">
      <t>ド</t>
    </rPh>
    <rPh sb="110" eb="112">
      <t>コウシン</t>
    </rPh>
    <rPh sb="112" eb="113">
      <t>リツ</t>
    </rPh>
    <rPh sb="114" eb="116">
      <t>ゾウゲン</t>
    </rPh>
    <rPh sb="123" eb="125">
      <t>ヨウイン</t>
    </rPh>
    <rPh sb="145" eb="147">
      <t>コウジ</t>
    </rPh>
    <rPh sb="164" eb="166">
      <t>キョウヨウ</t>
    </rPh>
    <rPh sb="166" eb="169">
      <t>カイシゴ</t>
    </rPh>
    <rPh sb="171" eb="172">
      <t>ネン</t>
    </rPh>
    <rPh sb="173" eb="175">
      <t>ケイカ</t>
    </rPh>
    <rPh sb="180" eb="182">
      <t>カンロ</t>
    </rPh>
    <rPh sb="182" eb="184">
      <t>ケイネン</t>
    </rPh>
    <rPh sb="185" eb="186">
      <t>リツ</t>
    </rPh>
    <rPh sb="187" eb="188">
      <t>サラ</t>
    </rPh>
    <rPh sb="190" eb="192">
      <t>ジョウショウ</t>
    </rPh>
    <rPh sb="193" eb="195">
      <t>ミコ</t>
    </rPh>
    <rPh sb="203" eb="204">
      <t>シ</t>
    </rPh>
    <rPh sb="204" eb="205">
      <t>マチ</t>
    </rPh>
    <rPh sb="205" eb="207">
      <t>スイドウ</t>
    </rPh>
    <rPh sb="208" eb="209">
      <t>フク</t>
    </rPh>
    <rPh sb="211" eb="212">
      <t>ケン</t>
    </rPh>
    <rPh sb="212" eb="214">
      <t>ゼンタイ</t>
    </rPh>
    <rPh sb="216" eb="218">
      <t>スイドウ</t>
    </rPh>
    <rPh sb="218" eb="220">
      <t>シセツ</t>
    </rPh>
    <rPh sb="231" eb="2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</si>
</sst>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0.47</c:v>
                </c:pt>
                <c:pt idx="2">
                  <c:v>0.34</c:v>
                </c:pt>
                <c:pt idx="3">
                  <c:v>0.52</c:v>
                </c:pt>
                <c:pt idx="4">
                  <c:v>0.24</c:v>
                </c:pt>
              </c:numCache>
            </c:numRef>
          </c:val>
        </c:ser>
        <c:dLbls>
          <c:showLegendKey val="0"/>
          <c:showVal val="0"/>
          <c:showCatName val="0"/>
          <c:showSerName val="0"/>
          <c:showPercent val="0"/>
          <c:showBubbleSize val="0"/>
        </c:dLbls>
        <c:gapWidth val="150"/>
        <c:axId val="143936056"/>
        <c:axId val="21950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3936056"/>
        <c:axId val="219509096"/>
      </c:lineChart>
      <c:dateAx>
        <c:axId val="143936056"/>
        <c:scaling>
          <c:orientation val="minMax"/>
        </c:scaling>
        <c:delete val="1"/>
        <c:axPos val="b"/>
        <c:numFmt formatCode="ge" sourceLinked="1"/>
        <c:majorTickMark val="none"/>
        <c:minorTickMark val="none"/>
        <c:tickLblPos val="none"/>
        <c:crossAx val="219509096"/>
        <c:crosses val="autoZero"/>
        <c:auto val="1"/>
        <c:lblOffset val="100"/>
        <c:baseTimeUnit val="years"/>
      </c:dateAx>
      <c:valAx>
        <c:axId val="21950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3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53.16</c:v>
                </c:pt>
                <c:pt idx="1">
                  <c:v>53.25</c:v>
                </c:pt>
                <c:pt idx="2">
                  <c:v>53.08</c:v>
                </c:pt>
                <c:pt idx="3">
                  <c:v>51.03</c:v>
                </c:pt>
                <c:pt idx="4">
                  <c:v>51.59</c:v>
                </c:pt>
              </c:numCache>
            </c:numRef>
          </c:val>
        </c:ser>
        <c:dLbls>
          <c:showLegendKey val="0"/>
          <c:showVal val="0"/>
          <c:showCatName val="0"/>
          <c:showSerName val="0"/>
          <c:showPercent val="0"/>
          <c:showBubbleSize val="0"/>
        </c:dLbls>
        <c:gapWidth val="150"/>
        <c:axId val="218430248"/>
        <c:axId val="2184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8430248"/>
        <c:axId val="218429856"/>
      </c:lineChart>
      <c:dateAx>
        <c:axId val="218430248"/>
        <c:scaling>
          <c:orientation val="minMax"/>
        </c:scaling>
        <c:delete val="1"/>
        <c:axPos val="b"/>
        <c:numFmt formatCode="ge" sourceLinked="1"/>
        <c:majorTickMark val="none"/>
        <c:minorTickMark val="none"/>
        <c:tickLblPos val="none"/>
        <c:crossAx val="218429856"/>
        <c:crosses val="autoZero"/>
        <c:auto val="1"/>
        <c:lblOffset val="100"/>
        <c:baseTimeUnit val="years"/>
      </c:dateAx>
      <c:valAx>
        <c:axId val="2184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0181632"/>
        <c:axId val="2205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0181632"/>
        <c:axId val="220523520"/>
      </c:lineChart>
      <c:dateAx>
        <c:axId val="220181632"/>
        <c:scaling>
          <c:orientation val="minMax"/>
        </c:scaling>
        <c:delete val="1"/>
        <c:axPos val="b"/>
        <c:numFmt formatCode="ge" sourceLinked="1"/>
        <c:majorTickMark val="none"/>
        <c:minorTickMark val="none"/>
        <c:tickLblPos val="none"/>
        <c:crossAx val="220523520"/>
        <c:crosses val="autoZero"/>
        <c:auto val="1"/>
        <c:lblOffset val="100"/>
        <c:baseTimeUnit val="years"/>
      </c:dateAx>
      <c:valAx>
        <c:axId val="2205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125.73</c:v>
                </c:pt>
                <c:pt idx="1">
                  <c:v>126.99</c:v>
                </c:pt>
                <c:pt idx="2">
                  <c:v>126.1</c:v>
                </c:pt>
                <c:pt idx="3">
                  <c:v>118.84</c:v>
                </c:pt>
                <c:pt idx="4">
                  <c:v>123.89</c:v>
                </c:pt>
              </c:numCache>
            </c:numRef>
          </c:val>
        </c:ser>
        <c:dLbls>
          <c:showLegendKey val="0"/>
          <c:showVal val="0"/>
          <c:showCatName val="0"/>
          <c:showSerName val="0"/>
          <c:showPercent val="0"/>
          <c:showBubbleSize val="0"/>
        </c:dLbls>
        <c:gapWidth val="150"/>
        <c:axId val="219502016"/>
        <c:axId val="1439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9502016"/>
        <c:axId val="143925224"/>
      </c:lineChart>
      <c:dateAx>
        <c:axId val="219502016"/>
        <c:scaling>
          <c:orientation val="minMax"/>
        </c:scaling>
        <c:delete val="1"/>
        <c:axPos val="b"/>
        <c:numFmt formatCode="ge" sourceLinked="1"/>
        <c:majorTickMark val="none"/>
        <c:minorTickMark val="none"/>
        <c:tickLblPos val="none"/>
        <c:crossAx val="143925224"/>
        <c:crosses val="autoZero"/>
        <c:auto val="1"/>
        <c:lblOffset val="100"/>
        <c:baseTimeUnit val="years"/>
      </c:dateAx>
      <c:valAx>
        <c:axId val="14392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40.29</c:v>
                </c:pt>
                <c:pt idx="1">
                  <c:v>41.66</c:v>
                </c:pt>
                <c:pt idx="2">
                  <c:v>42</c:v>
                </c:pt>
                <c:pt idx="3">
                  <c:v>55.66</c:v>
                </c:pt>
                <c:pt idx="4">
                  <c:v>56.5</c:v>
                </c:pt>
              </c:numCache>
            </c:numRef>
          </c:val>
        </c:ser>
        <c:dLbls>
          <c:showLegendKey val="0"/>
          <c:showVal val="0"/>
          <c:showCatName val="0"/>
          <c:showSerName val="0"/>
          <c:showPercent val="0"/>
          <c:showBubbleSize val="0"/>
        </c:dLbls>
        <c:gapWidth val="150"/>
        <c:axId val="220309008"/>
        <c:axId val="22030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0309008"/>
        <c:axId val="220309392"/>
      </c:lineChart>
      <c:dateAx>
        <c:axId val="220309008"/>
        <c:scaling>
          <c:orientation val="minMax"/>
        </c:scaling>
        <c:delete val="1"/>
        <c:axPos val="b"/>
        <c:numFmt formatCode="ge" sourceLinked="1"/>
        <c:majorTickMark val="none"/>
        <c:minorTickMark val="none"/>
        <c:tickLblPos val="none"/>
        <c:crossAx val="220309392"/>
        <c:crosses val="autoZero"/>
        <c:auto val="1"/>
        <c:lblOffset val="100"/>
        <c:baseTimeUnit val="years"/>
      </c:dateAx>
      <c:valAx>
        <c:axId val="2203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16.3</c:v>
                </c:pt>
                <c:pt idx="1">
                  <c:v>19.46</c:v>
                </c:pt>
                <c:pt idx="2">
                  <c:v>24.2</c:v>
                </c:pt>
                <c:pt idx="3">
                  <c:v>26.16</c:v>
                </c:pt>
                <c:pt idx="4">
                  <c:v>29.39</c:v>
                </c:pt>
              </c:numCache>
            </c:numRef>
          </c:val>
        </c:ser>
        <c:dLbls>
          <c:showLegendKey val="0"/>
          <c:showVal val="0"/>
          <c:showCatName val="0"/>
          <c:showSerName val="0"/>
          <c:showPercent val="0"/>
          <c:showBubbleSize val="0"/>
        </c:dLbls>
        <c:gapWidth val="150"/>
        <c:axId val="220347536"/>
        <c:axId val="22034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0347536"/>
        <c:axId val="220347920"/>
      </c:lineChart>
      <c:dateAx>
        <c:axId val="220347536"/>
        <c:scaling>
          <c:orientation val="minMax"/>
        </c:scaling>
        <c:delete val="1"/>
        <c:axPos val="b"/>
        <c:numFmt formatCode="ge" sourceLinked="1"/>
        <c:majorTickMark val="none"/>
        <c:minorTickMark val="none"/>
        <c:tickLblPos val="none"/>
        <c:crossAx val="220347920"/>
        <c:crosses val="autoZero"/>
        <c:auto val="1"/>
        <c:lblOffset val="100"/>
        <c:baseTimeUnit val="years"/>
      </c:dateAx>
      <c:valAx>
        <c:axId val="2203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4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430640"/>
        <c:axId val="2200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8430640"/>
        <c:axId val="220077152"/>
      </c:lineChart>
      <c:dateAx>
        <c:axId val="218430640"/>
        <c:scaling>
          <c:orientation val="minMax"/>
        </c:scaling>
        <c:delete val="1"/>
        <c:axPos val="b"/>
        <c:numFmt formatCode="ge" sourceLinked="1"/>
        <c:majorTickMark val="none"/>
        <c:minorTickMark val="none"/>
        <c:tickLblPos val="none"/>
        <c:crossAx val="220077152"/>
        <c:crosses val="autoZero"/>
        <c:auto val="1"/>
        <c:lblOffset val="100"/>
        <c:baseTimeUnit val="years"/>
      </c:dateAx>
      <c:valAx>
        <c:axId val="22007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4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1258.82</c:v>
                </c:pt>
                <c:pt idx="1">
                  <c:v>1081.1300000000001</c:v>
                </c:pt>
                <c:pt idx="2">
                  <c:v>833.38</c:v>
                </c:pt>
                <c:pt idx="3">
                  <c:v>390.14</c:v>
                </c:pt>
                <c:pt idx="4">
                  <c:v>382.64</c:v>
                </c:pt>
              </c:numCache>
            </c:numRef>
          </c:val>
        </c:ser>
        <c:dLbls>
          <c:showLegendKey val="0"/>
          <c:showVal val="0"/>
          <c:showCatName val="0"/>
          <c:showSerName val="0"/>
          <c:showPercent val="0"/>
          <c:showBubbleSize val="0"/>
        </c:dLbls>
        <c:gapWidth val="150"/>
        <c:axId val="220078720"/>
        <c:axId val="22007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0078720"/>
        <c:axId val="220079112"/>
      </c:lineChart>
      <c:dateAx>
        <c:axId val="220078720"/>
        <c:scaling>
          <c:orientation val="minMax"/>
        </c:scaling>
        <c:delete val="1"/>
        <c:axPos val="b"/>
        <c:numFmt formatCode="ge" sourceLinked="1"/>
        <c:majorTickMark val="none"/>
        <c:minorTickMark val="none"/>
        <c:tickLblPos val="none"/>
        <c:crossAx val="220079112"/>
        <c:crosses val="autoZero"/>
        <c:auto val="1"/>
        <c:lblOffset val="100"/>
        <c:baseTimeUnit val="years"/>
      </c:dateAx>
      <c:valAx>
        <c:axId val="22007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354.73</c:v>
                </c:pt>
                <c:pt idx="1">
                  <c:v>324.45999999999998</c:v>
                </c:pt>
                <c:pt idx="2">
                  <c:v>310.64999999999998</c:v>
                </c:pt>
                <c:pt idx="3">
                  <c:v>307.17</c:v>
                </c:pt>
                <c:pt idx="4">
                  <c:v>288.20999999999998</c:v>
                </c:pt>
              </c:numCache>
            </c:numRef>
          </c:val>
        </c:ser>
        <c:dLbls>
          <c:showLegendKey val="0"/>
          <c:showVal val="0"/>
          <c:showCatName val="0"/>
          <c:showSerName val="0"/>
          <c:showPercent val="0"/>
          <c:showBubbleSize val="0"/>
        </c:dLbls>
        <c:gapWidth val="150"/>
        <c:axId val="220080288"/>
        <c:axId val="2200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0080288"/>
        <c:axId val="220080680"/>
      </c:lineChart>
      <c:dateAx>
        <c:axId val="220080288"/>
        <c:scaling>
          <c:orientation val="minMax"/>
        </c:scaling>
        <c:delete val="1"/>
        <c:axPos val="b"/>
        <c:numFmt formatCode="ge" sourceLinked="1"/>
        <c:majorTickMark val="none"/>
        <c:minorTickMark val="none"/>
        <c:tickLblPos val="none"/>
        <c:crossAx val="220080680"/>
        <c:crosses val="autoZero"/>
        <c:auto val="1"/>
        <c:lblOffset val="100"/>
        <c:baseTimeUnit val="years"/>
      </c:dateAx>
      <c:valAx>
        <c:axId val="22008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0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120.96</c:v>
                </c:pt>
                <c:pt idx="1">
                  <c:v>122.1</c:v>
                </c:pt>
                <c:pt idx="2">
                  <c:v>122.36</c:v>
                </c:pt>
                <c:pt idx="3">
                  <c:v>117.4</c:v>
                </c:pt>
                <c:pt idx="4">
                  <c:v>121.98</c:v>
                </c:pt>
              </c:numCache>
            </c:numRef>
          </c:val>
        </c:ser>
        <c:dLbls>
          <c:showLegendKey val="0"/>
          <c:showVal val="0"/>
          <c:showCatName val="0"/>
          <c:showSerName val="0"/>
          <c:showPercent val="0"/>
          <c:showBubbleSize val="0"/>
        </c:dLbls>
        <c:gapWidth val="150"/>
        <c:axId val="220078328"/>
        <c:axId val="2201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0078328"/>
        <c:axId val="220178888"/>
      </c:lineChart>
      <c:dateAx>
        <c:axId val="220078328"/>
        <c:scaling>
          <c:orientation val="minMax"/>
        </c:scaling>
        <c:delete val="1"/>
        <c:axPos val="b"/>
        <c:numFmt formatCode="ge" sourceLinked="1"/>
        <c:majorTickMark val="none"/>
        <c:minorTickMark val="none"/>
        <c:tickLblPos val="none"/>
        <c:crossAx val="220178888"/>
        <c:crosses val="autoZero"/>
        <c:auto val="1"/>
        <c:lblOffset val="100"/>
        <c:baseTimeUnit val="years"/>
      </c:dateAx>
      <c:valAx>
        <c:axId val="2201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95.31</c:v>
                </c:pt>
                <c:pt idx="1">
                  <c:v>94.46</c:v>
                </c:pt>
                <c:pt idx="2">
                  <c:v>94.43</c:v>
                </c:pt>
                <c:pt idx="3">
                  <c:v>98.49</c:v>
                </c:pt>
                <c:pt idx="4">
                  <c:v>94.27</c:v>
                </c:pt>
              </c:numCache>
            </c:numRef>
          </c:val>
        </c:ser>
        <c:dLbls>
          <c:showLegendKey val="0"/>
          <c:showVal val="0"/>
          <c:showCatName val="0"/>
          <c:showSerName val="0"/>
          <c:showPercent val="0"/>
          <c:showBubbleSize val="0"/>
        </c:dLbls>
        <c:gapWidth val="150"/>
        <c:axId val="220180064"/>
        <c:axId val="2201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0180064"/>
        <c:axId val="220180456"/>
      </c:lineChart>
      <c:dateAx>
        <c:axId val="220180064"/>
        <c:scaling>
          <c:orientation val="minMax"/>
        </c:scaling>
        <c:delete val="1"/>
        <c:axPos val="b"/>
        <c:numFmt formatCode="ge" sourceLinked="1"/>
        <c:majorTickMark val="none"/>
        <c:minorTickMark val="none"/>
        <c:tickLblPos val="none"/>
        <c:crossAx val="220180456"/>
        <c:crosses val="autoZero"/>
        <c:auto val="1"/>
        <c:lblOffset val="100"/>
        <c:baseTimeUnit val="years"/>
      </c:dateAx>
      <c:valAx>
        <c:axId val="2201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S86" sqref="S86"/>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2863211</v>
      </c>
      <c r="AJ8" s="75"/>
      <c r="AK8" s="75"/>
      <c r="AL8" s="75"/>
      <c r="AM8" s="75"/>
      <c r="AN8" s="75"/>
      <c r="AO8" s="75"/>
      <c r="AP8" s="76"/>
      <c r="AQ8" s="57">
        <f>データ!R6</f>
        <v>8479.4500000000007</v>
      </c>
      <c r="AR8" s="57"/>
      <c r="AS8" s="57"/>
      <c r="AT8" s="57"/>
      <c r="AU8" s="57"/>
      <c r="AV8" s="57"/>
      <c r="AW8" s="57"/>
      <c r="AX8" s="57"/>
      <c r="AY8" s="57">
        <f>データ!S6</f>
        <v>337.66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76.489999999999995</v>
      </c>
      <c r="K10" s="57"/>
      <c r="L10" s="57"/>
      <c r="M10" s="57"/>
      <c r="N10" s="57"/>
      <c r="O10" s="57"/>
      <c r="P10" s="57"/>
      <c r="Q10" s="57"/>
      <c r="R10" s="57">
        <f>データ!O6</f>
        <v>95.17</v>
      </c>
      <c r="S10" s="57"/>
      <c r="T10" s="57"/>
      <c r="U10" s="57"/>
      <c r="V10" s="57"/>
      <c r="W10" s="57"/>
      <c r="X10" s="57"/>
      <c r="Y10" s="57"/>
      <c r="Z10" s="65">
        <f>データ!P6</f>
        <v>0</v>
      </c>
      <c r="AA10" s="65"/>
      <c r="AB10" s="65"/>
      <c r="AC10" s="65"/>
      <c r="AD10" s="65"/>
      <c r="AE10" s="65"/>
      <c r="AF10" s="65"/>
      <c r="AG10" s="65"/>
      <c r="AH10" s="2"/>
      <c r="AI10" s="65">
        <f>データ!T6</f>
        <v>2522986</v>
      </c>
      <c r="AJ10" s="65"/>
      <c r="AK10" s="65"/>
      <c r="AL10" s="65"/>
      <c r="AM10" s="65"/>
      <c r="AN10" s="65"/>
      <c r="AO10" s="65"/>
      <c r="AP10" s="65"/>
      <c r="AQ10" s="57">
        <f>データ!U6</f>
        <v>1300.81</v>
      </c>
      <c r="AR10" s="57"/>
      <c r="AS10" s="57"/>
      <c r="AT10" s="57"/>
      <c r="AU10" s="57"/>
      <c r="AV10" s="57"/>
      <c r="AW10" s="57"/>
      <c r="AX10" s="57"/>
      <c r="AY10" s="57">
        <f>データ!V6</f>
        <v>1939.55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D12" sqref="ED12"/>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340006</v>
      </c>
      <c r="D6" s="31">
        <f t="shared" si="3"/>
        <v>46</v>
      </c>
      <c r="E6" s="31">
        <f t="shared" si="3"/>
        <v>1</v>
      </c>
      <c r="F6" s="31">
        <f t="shared" si="3"/>
        <v>0</v>
      </c>
      <c r="G6" s="31">
        <f t="shared" si="3"/>
        <v>2</v>
      </c>
      <c r="H6" s="31" t="str">
        <f t="shared" si="3"/>
        <v>広島県</v>
      </c>
      <c r="I6" s="31" t="str">
        <f t="shared" si="3"/>
        <v>法適用</v>
      </c>
      <c r="J6" s="31" t="str">
        <f t="shared" si="3"/>
        <v>水道事業</v>
      </c>
      <c r="K6" s="31" t="str">
        <f t="shared" si="3"/>
        <v>用水供給事業</v>
      </c>
      <c r="L6" s="31" t="str">
        <f t="shared" si="3"/>
        <v>B</v>
      </c>
      <c r="M6" s="32" t="str">
        <f t="shared" si="3"/>
        <v>-</v>
      </c>
      <c r="N6" s="32">
        <f t="shared" si="3"/>
        <v>76.489999999999995</v>
      </c>
      <c r="O6" s="32">
        <f t="shared" si="3"/>
        <v>95.17</v>
      </c>
      <c r="P6" s="32">
        <f t="shared" si="3"/>
        <v>0</v>
      </c>
      <c r="Q6" s="32">
        <f t="shared" si="3"/>
        <v>2863211</v>
      </c>
      <c r="R6" s="32">
        <f t="shared" si="3"/>
        <v>8479.4500000000007</v>
      </c>
      <c r="S6" s="32">
        <f t="shared" si="3"/>
        <v>337.66</v>
      </c>
      <c r="T6" s="32">
        <f t="shared" si="3"/>
        <v>2522986</v>
      </c>
      <c r="U6" s="32">
        <f t="shared" si="3"/>
        <v>1300.81</v>
      </c>
      <c r="V6" s="32">
        <f t="shared" si="3"/>
        <v>1939.55</v>
      </c>
      <c r="W6" s="33">
        <f>IF(W7="",NA(),W7)</f>
        <v>125.73</v>
      </c>
      <c r="X6" s="33">
        <f t="shared" ref="X6:AF6" si="4">IF(X7="",NA(),X7)</f>
        <v>126.99</v>
      </c>
      <c r="Y6" s="33">
        <f t="shared" si="4"/>
        <v>126.1</v>
      </c>
      <c r="Z6" s="33">
        <f t="shared" si="4"/>
        <v>118.84</v>
      </c>
      <c r="AA6" s="33">
        <f t="shared" si="4"/>
        <v>123.89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1258.82</v>
      </c>
      <c r="AT6" s="33">
        <f t="shared" ref="AT6:BB6" si="6">IF(AT7="",NA(),AT7)</f>
        <v>1081.1300000000001</v>
      </c>
      <c r="AU6" s="33">
        <f t="shared" si="6"/>
        <v>833.38</v>
      </c>
      <c r="AV6" s="33">
        <f t="shared" si="6"/>
        <v>390.14</v>
      </c>
      <c r="AW6" s="33">
        <f t="shared" si="6"/>
        <v>382.64</v>
      </c>
      <c r="AX6" s="33">
        <f t="shared" si="6"/>
        <v>720.62</v>
      </c>
      <c r="AY6" s="33">
        <f t="shared" si="6"/>
        <v>654.97</v>
      </c>
      <c r="AZ6" s="33">
        <f t="shared" si="6"/>
        <v>634.53</v>
      </c>
      <c r="BA6" s="33">
        <f t="shared" si="6"/>
        <v>200.22</v>
      </c>
      <c r="BB6" s="33">
        <f t="shared" si="6"/>
        <v>212.95</v>
      </c>
      <c r="BC6" s="32" t="str">
        <f>IF(BC7="","",IF(BC7="-","【-】","【"&amp;SUBSTITUTE(TEXT(BC7,"#,##0.00"),"-","△")&amp;"】"))</f>
        <v>【212.95】</v>
      </c>
      <c r="BD6" s="33">
        <f>IF(BD7="",NA(),BD7)</f>
        <v>354.73</v>
      </c>
      <c r="BE6" s="33">
        <f t="shared" ref="BE6:BM6" si="7">IF(BE7="",NA(),BE7)</f>
        <v>324.45999999999998</v>
      </c>
      <c r="BF6" s="33">
        <f t="shared" si="7"/>
        <v>310.64999999999998</v>
      </c>
      <c r="BG6" s="33">
        <f t="shared" si="7"/>
        <v>307.17</v>
      </c>
      <c r="BH6" s="33">
        <f t="shared" si="7"/>
        <v>288.20999999999998</v>
      </c>
      <c r="BI6" s="33">
        <f t="shared" si="7"/>
        <v>415.99</v>
      </c>
      <c r="BJ6" s="33">
        <f t="shared" si="7"/>
        <v>383.75</v>
      </c>
      <c r="BK6" s="33">
        <f t="shared" si="7"/>
        <v>368.94</v>
      </c>
      <c r="BL6" s="33">
        <f t="shared" si="7"/>
        <v>351.06</v>
      </c>
      <c r="BM6" s="33">
        <f t="shared" si="7"/>
        <v>333.48</v>
      </c>
      <c r="BN6" s="32" t="str">
        <f>IF(BN7="","",IF(BN7="-","【-】","【"&amp;SUBSTITUTE(TEXT(BN7,"#,##0.00"),"-","△")&amp;"】"))</f>
        <v>【333.48】</v>
      </c>
      <c r="BO6" s="33">
        <f>IF(BO7="",NA(),BO7)</f>
        <v>120.96</v>
      </c>
      <c r="BP6" s="33">
        <f t="shared" ref="BP6:BX6" si="8">IF(BP7="",NA(),BP7)</f>
        <v>122.1</v>
      </c>
      <c r="BQ6" s="33">
        <f t="shared" si="8"/>
        <v>122.36</v>
      </c>
      <c r="BR6" s="33">
        <f t="shared" si="8"/>
        <v>117.4</v>
      </c>
      <c r="BS6" s="33">
        <f t="shared" si="8"/>
        <v>121.98</v>
      </c>
      <c r="BT6" s="33">
        <f t="shared" si="8"/>
        <v>108.61</v>
      </c>
      <c r="BU6" s="33">
        <f t="shared" si="8"/>
        <v>110.39</v>
      </c>
      <c r="BV6" s="33">
        <f t="shared" si="8"/>
        <v>111.12</v>
      </c>
      <c r="BW6" s="33">
        <f t="shared" si="8"/>
        <v>112.92</v>
      </c>
      <c r="BX6" s="33">
        <f t="shared" si="8"/>
        <v>112.81</v>
      </c>
      <c r="BY6" s="32" t="str">
        <f>IF(BY7="","",IF(BY7="-","【-】","【"&amp;SUBSTITUTE(TEXT(BY7,"#,##0.00"),"-","△")&amp;"】"))</f>
        <v>【112.81】</v>
      </c>
      <c r="BZ6" s="33">
        <f>IF(BZ7="",NA(),BZ7)</f>
        <v>95.31</v>
      </c>
      <c r="CA6" s="33">
        <f t="shared" ref="CA6:CI6" si="9">IF(CA7="",NA(),CA7)</f>
        <v>94.46</v>
      </c>
      <c r="CB6" s="33">
        <f t="shared" si="9"/>
        <v>94.43</v>
      </c>
      <c r="CC6" s="33">
        <f t="shared" si="9"/>
        <v>98.49</v>
      </c>
      <c r="CD6" s="33">
        <f t="shared" si="9"/>
        <v>94.27</v>
      </c>
      <c r="CE6" s="33">
        <f t="shared" si="9"/>
        <v>78.760000000000005</v>
      </c>
      <c r="CF6" s="33">
        <f t="shared" si="9"/>
        <v>76.81</v>
      </c>
      <c r="CG6" s="33">
        <f t="shared" si="9"/>
        <v>75.75</v>
      </c>
      <c r="CH6" s="33">
        <f t="shared" si="9"/>
        <v>75.3</v>
      </c>
      <c r="CI6" s="33">
        <f t="shared" si="9"/>
        <v>75.3</v>
      </c>
      <c r="CJ6" s="32" t="str">
        <f>IF(CJ7="","",IF(CJ7="-","【-】","【"&amp;SUBSTITUTE(TEXT(CJ7,"#,##0.00"),"-","△")&amp;"】"))</f>
        <v>【75.30】</v>
      </c>
      <c r="CK6" s="33">
        <f>IF(CK7="",NA(),CK7)</f>
        <v>53.16</v>
      </c>
      <c r="CL6" s="33">
        <f t="shared" ref="CL6:CT6" si="10">IF(CL7="",NA(),CL7)</f>
        <v>53.25</v>
      </c>
      <c r="CM6" s="33">
        <f t="shared" si="10"/>
        <v>53.08</v>
      </c>
      <c r="CN6" s="33">
        <f t="shared" si="10"/>
        <v>51.03</v>
      </c>
      <c r="CO6" s="33">
        <f t="shared" si="10"/>
        <v>51.59</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40.29</v>
      </c>
      <c r="DH6" s="33">
        <f t="shared" ref="DH6:DP6" si="12">IF(DH7="",NA(),DH7)</f>
        <v>41.66</v>
      </c>
      <c r="DI6" s="33">
        <f t="shared" si="12"/>
        <v>42</v>
      </c>
      <c r="DJ6" s="33">
        <f t="shared" si="12"/>
        <v>55.66</v>
      </c>
      <c r="DK6" s="33">
        <f t="shared" si="12"/>
        <v>56.5</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16.3</v>
      </c>
      <c r="DS6" s="33">
        <f t="shared" ref="DS6:EA6" si="13">IF(DS7="",NA(),DS7)</f>
        <v>19.46</v>
      </c>
      <c r="DT6" s="33">
        <f t="shared" si="13"/>
        <v>24.2</v>
      </c>
      <c r="DU6" s="33">
        <f t="shared" si="13"/>
        <v>26.16</v>
      </c>
      <c r="DV6" s="33">
        <f t="shared" si="13"/>
        <v>29.39</v>
      </c>
      <c r="DW6" s="33">
        <f t="shared" si="13"/>
        <v>9.98</v>
      </c>
      <c r="DX6" s="33">
        <f t="shared" si="13"/>
        <v>12.13</v>
      </c>
      <c r="DY6" s="33">
        <f t="shared" si="13"/>
        <v>13.72</v>
      </c>
      <c r="DZ6" s="33">
        <f t="shared" si="13"/>
        <v>16.77</v>
      </c>
      <c r="EA6" s="33">
        <f t="shared" si="13"/>
        <v>18.05</v>
      </c>
      <c r="EB6" s="32" t="str">
        <f>IF(EB7="","",IF(EB7="-","【-】","【"&amp;SUBSTITUTE(TEXT(EB7,"#,##0.00"),"-","△")&amp;"】"))</f>
        <v>【18.05】</v>
      </c>
      <c r="EC6" s="33">
        <f>IF(EC7="",NA(),EC7)</f>
        <v>0.4</v>
      </c>
      <c r="ED6" s="33">
        <f t="shared" ref="ED6:EL6" si="14">IF(ED7="",NA(),ED7)</f>
        <v>0.47</v>
      </c>
      <c r="EE6" s="33">
        <f t="shared" si="14"/>
        <v>0.34</v>
      </c>
      <c r="EF6" s="33">
        <f t="shared" si="14"/>
        <v>0.52</v>
      </c>
      <c r="EG6" s="33">
        <f t="shared" si="14"/>
        <v>0.24</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340006</v>
      </c>
      <c r="D7" s="35">
        <v>46</v>
      </c>
      <c r="E7" s="35">
        <v>1</v>
      </c>
      <c r="F7" s="35">
        <v>0</v>
      </c>
      <c r="G7" s="35">
        <v>2</v>
      </c>
      <c r="H7" s="35" t="s">
        <v>93</v>
      </c>
      <c r="I7" s="35" t="s">
        <v>94</v>
      </c>
      <c r="J7" s="35" t="s">
        <v>95</v>
      </c>
      <c r="K7" s="35" t="s">
        <v>96</v>
      </c>
      <c r="L7" s="35" t="s">
        <v>97</v>
      </c>
      <c r="M7" s="36" t="s">
        <v>98</v>
      </c>
      <c r="N7" s="36">
        <v>76.489999999999995</v>
      </c>
      <c r="O7" s="36">
        <v>95.17</v>
      </c>
      <c r="P7" s="36">
        <v>0</v>
      </c>
      <c r="Q7" s="36">
        <v>2863211</v>
      </c>
      <c r="R7" s="36">
        <v>8479.4500000000007</v>
      </c>
      <c r="S7" s="36">
        <v>337.66</v>
      </c>
      <c r="T7" s="36">
        <v>2522986</v>
      </c>
      <c r="U7" s="36">
        <v>1300.81</v>
      </c>
      <c r="V7" s="36">
        <v>1939.55</v>
      </c>
      <c r="W7" s="36">
        <v>125.73</v>
      </c>
      <c r="X7" s="36">
        <v>126.99</v>
      </c>
      <c r="Y7" s="36">
        <v>126.1</v>
      </c>
      <c r="Z7" s="36">
        <v>118.84</v>
      </c>
      <c r="AA7" s="36">
        <v>123.89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1258.82</v>
      </c>
      <c r="AT7" s="36">
        <v>1081.1300000000001</v>
      </c>
      <c r="AU7" s="36">
        <v>833.38</v>
      </c>
      <c r="AV7" s="36">
        <v>390.14</v>
      </c>
      <c r="AW7" s="36">
        <v>382.64</v>
      </c>
      <c r="AX7" s="36">
        <v>720.62</v>
      </c>
      <c r="AY7" s="36">
        <v>654.97</v>
      </c>
      <c r="AZ7" s="36">
        <v>634.53</v>
      </c>
      <c r="BA7" s="36">
        <v>200.22</v>
      </c>
      <c r="BB7" s="36">
        <v>212.95</v>
      </c>
      <c r="BC7" s="36">
        <v>212.95</v>
      </c>
      <c r="BD7" s="36">
        <v>354.73</v>
      </c>
      <c r="BE7" s="36">
        <v>324.45999999999998</v>
      </c>
      <c r="BF7" s="36">
        <v>310.64999999999998</v>
      </c>
      <c r="BG7" s="36">
        <v>307.17</v>
      </c>
      <c r="BH7" s="36">
        <v>288.20999999999998</v>
      </c>
      <c r="BI7" s="36">
        <v>415.99</v>
      </c>
      <c r="BJ7" s="36">
        <v>383.75</v>
      </c>
      <c r="BK7" s="36">
        <v>368.94</v>
      </c>
      <c r="BL7" s="36">
        <v>351.06</v>
      </c>
      <c r="BM7" s="36">
        <v>333.48</v>
      </c>
      <c r="BN7" s="36">
        <v>333.48</v>
      </c>
      <c r="BO7" s="36">
        <v>120.96</v>
      </c>
      <c r="BP7" s="36">
        <v>122.1</v>
      </c>
      <c r="BQ7" s="36">
        <v>122.36</v>
      </c>
      <c r="BR7" s="36">
        <v>117.4</v>
      </c>
      <c r="BS7" s="36">
        <v>121.98</v>
      </c>
      <c r="BT7" s="36">
        <v>108.61</v>
      </c>
      <c r="BU7" s="36">
        <v>110.39</v>
      </c>
      <c r="BV7" s="36">
        <v>111.12</v>
      </c>
      <c r="BW7" s="36">
        <v>112.92</v>
      </c>
      <c r="BX7" s="36">
        <v>112.81</v>
      </c>
      <c r="BY7" s="36">
        <v>112.81</v>
      </c>
      <c r="BZ7" s="36">
        <v>95.31</v>
      </c>
      <c r="CA7" s="36">
        <v>94.46</v>
      </c>
      <c r="CB7" s="36">
        <v>94.43</v>
      </c>
      <c r="CC7" s="36">
        <v>98.49</v>
      </c>
      <c r="CD7" s="36">
        <v>94.27</v>
      </c>
      <c r="CE7" s="36">
        <v>78.760000000000005</v>
      </c>
      <c r="CF7" s="36">
        <v>76.81</v>
      </c>
      <c r="CG7" s="36">
        <v>75.75</v>
      </c>
      <c r="CH7" s="36">
        <v>75.3</v>
      </c>
      <c r="CI7" s="36">
        <v>75.3</v>
      </c>
      <c r="CJ7" s="36">
        <v>75.3</v>
      </c>
      <c r="CK7" s="36">
        <v>53.16</v>
      </c>
      <c r="CL7" s="36">
        <v>53.25</v>
      </c>
      <c r="CM7" s="36">
        <v>53.08</v>
      </c>
      <c r="CN7" s="36">
        <v>51.03</v>
      </c>
      <c r="CO7" s="36">
        <v>51.59</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40.29</v>
      </c>
      <c r="DH7" s="36">
        <v>41.66</v>
      </c>
      <c r="DI7" s="36">
        <v>42</v>
      </c>
      <c r="DJ7" s="36">
        <v>55.66</v>
      </c>
      <c r="DK7" s="36">
        <v>56.5</v>
      </c>
      <c r="DL7" s="36">
        <v>37.549999999999997</v>
      </c>
      <c r="DM7" s="36">
        <v>38.86</v>
      </c>
      <c r="DN7" s="36">
        <v>39.81</v>
      </c>
      <c r="DO7" s="36">
        <v>51.44</v>
      </c>
      <c r="DP7" s="36">
        <v>52.4</v>
      </c>
      <c r="DQ7" s="36">
        <v>52.4</v>
      </c>
      <c r="DR7" s="36">
        <v>16.3</v>
      </c>
      <c r="DS7" s="36">
        <v>19.46</v>
      </c>
      <c r="DT7" s="36">
        <v>24.2</v>
      </c>
      <c r="DU7" s="36">
        <v>26.16</v>
      </c>
      <c r="DV7" s="36">
        <v>29.39</v>
      </c>
      <c r="DW7" s="36">
        <v>9.98</v>
      </c>
      <c r="DX7" s="36">
        <v>12.13</v>
      </c>
      <c r="DY7" s="36">
        <v>13.72</v>
      </c>
      <c r="DZ7" s="36">
        <v>16.77</v>
      </c>
      <c r="EA7" s="36">
        <v>18.05</v>
      </c>
      <c r="EB7" s="36">
        <v>18.05</v>
      </c>
      <c r="EC7" s="36">
        <v>0.4</v>
      </c>
      <c r="ED7" s="36">
        <v>0.47</v>
      </c>
      <c r="EE7" s="36">
        <v>0.34</v>
      </c>
      <c r="EF7" s="36">
        <v>0.52</v>
      </c>
      <c r="EG7" s="36">
        <v>0.24</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2016-12-02T02:09:00Z</dcterms:created>
  <dcterms:modified xsi:type="dcterms:W3CDTF">2017-02-27T05:27:42Z</dcterms:modified>
</cp:coreProperties>
</file>