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34広島県（都道府県）\"/>
    </mc:Choice>
  </mc:AlternateContent>
  <workbookProtection workbookPassword="8649" lockStructure="1"/>
  <bookViews>
    <workbookView xWindow="0" yWindow="0" windowWidth="23040" windowHeight="1069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<sst xmlns="http://schemas.openxmlformats.org/spreadsheetml/2006/main" count="221" uniqueCount="111">
  <si>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</si>
  <si>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</si>
  <si>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</si>
  <si>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</si>
  <si>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</si>
  <si>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</si>
  <si>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</si>
  <si>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</si>
  <si>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</si>
  <si>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</si>
  <si>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</si>
  <si>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</si>
  <si>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</si>
  <si>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</si>
  <si>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</si>
  <si>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</si>
  <si>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</si>
  <si>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</si>
  <si>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</si>
  <si>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</si>
  <si>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</si>
  <si>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</si>
  <si>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</si>
  <si>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</si>
  <si>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</si>
  <si>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</si>
  <si>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</si>
  <si>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</si>
  <si>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</si>
  <si>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</si>
  <si>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</si>
  <si>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</si>
  <si>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</si>
  <si>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</si>
  <si>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</si>
  <si>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</si>
  <si>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</si>
  <si>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</si>
  <si>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</si>
  <si>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</si>
  <si>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</si>
  <si>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</si>
  <si>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</si>
  <si>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</si>
  <si>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</si>
  <si>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</si>
  <si>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</si>
  <si>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</si>
  <si>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</si>
  <si>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</si>
  <si>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</si>
  <si>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</si>
  <si>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</si>
  <si>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</si>
  <si>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</si>
  <si>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</si>
  <si>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</si>
  <si>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</si>
  <si>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</si>
  <si>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</si>
  <si>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</si>
  <si>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</si>
  <si>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</si>
  <si>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</si>
  <si>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</si>
  <si>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</si>
  <si>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</si>
  <si>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</si>
  <si>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</si>
  <si>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</si>
  <si>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</si>
  <si>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</si>
  <si>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</si>
  <si>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</si>
  <si>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</si>
  <si>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</si>
  <si>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</si>
  <si>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</si>
  <si>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</si>
  <si>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</si>
  <si>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</si>
  <si>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</si>
  <si>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</si>
  <si>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</si>
  <si>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</si>
  <si>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</si>
  <si>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</si>
  <si>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</si>
  <si>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</si>
  <si>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</si>
  <si>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</si>
  <si>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</si>
  <si>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</si>
  <si>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</si>
  <si>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</si>
  <si>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</si>
  <si>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</si>
  <si>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</si>
  <si>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</si>
  <si>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</si>
  <si>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</si>
  <si>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</si>
  <si>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</si>
  <si>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</si>
  <si>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</si>
  <si>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</si>
  <si>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</si>
  <si>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</si>
  <si>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収益的収支比率が約76％となっているが，これは元金償還金に充てた一般会計繰入金が反映されていないためであり，これを考慮した実質的な収支比率は100％となる。
④企業債残高対事業規模比率
　新規借入の抑制及び収益の増加により，年々減少傾向にある。
⑤経費回収率
　流域下水道事業では，県が直接下水道使用者へ使用料を求めるのではなく，関係市町からの負担金によって運営しているため，経費回収率（下水道使用料/汚水処理費）は０％となっている。
⑥汚水処理原価
　平成27年度においては平均を上回ることとなったが，これは地方債償還の増加によるものである。維持管理費については，包括的民間委託を採用するなど，今後も引き続き処理原価削減に努める。
⑦施設利用率・⑧水洗化率
　処理区域の編入などにより，徐々に水洗化率の向上等がなされ，処理水量も増えたことにより，平成27年度については概ね平均並みとなっている。
</t>
    <phoneticPr fontId="4"/>
  </si>
  <si>
    <t>　昭和59年から供用開始しており，初期に建設したものについては，概ね30年が経過している。
　このため，初期に建設した機械設備や電気設備の更新時期に入っており，現在１回目の更新を始めたところである。
　さらに今後10～20年後には，建物や管渠等の更新時期も到来する。</t>
    <phoneticPr fontId="4"/>
  </si>
  <si>
    <t>　現時点においては，経営状況が悪化しているような状況は見られないが，今後，人口減少や，耐用年数が過ぎる施設の更新などに対応していく必要がある。
　これらの課題を明確にし対応するため，公営企業会計を適用し，その指標を基に経営を分析・計画・実施することにより，更なる経営改善に努める。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</si>
</sst>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0.97</c:v>
                </c:pt>
                <c:pt idx="1">
                  <c:v>0.19</c:v>
                </c:pt>
                <c:pt idx="2">
                  <c:v>0.46</c:v>
                </c:pt>
                <c:pt idx="3">
                  <c:v>0.42</c:v>
                </c:pt>
                <c:pt idx="4">
                  <c:v>0.41</c:v>
                </c:pt>
              </c:numCache>
            </c:numRef>
          </c:val>
        </c:ser>
        <c:dLbls>
          <c:showLegendKey val="0"/>
          <c:showVal val="0"/>
          <c:showCatName val="0"/>
          <c:showSerName val="0"/>
          <c:showPercent val="0"/>
          <c:showBubbleSize val="0"/>
        </c:dLbls>
        <c:gapWidth val="150"/>
        <c:axId val="157612832"/>
        <c:axId val="15760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0.02</c:v>
                </c:pt>
                <c:pt idx="2">
                  <c:v>0.05</c:v>
                </c:pt>
                <c:pt idx="3">
                  <c:v>0.12</c:v>
                </c:pt>
                <c:pt idx="4">
                  <c:v>7.0000000000000007E-2</c:v>
                </c:pt>
              </c:numCache>
            </c:numRef>
          </c:val>
          <c:smooth val="0"/>
        </c:ser>
        <c:dLbls>
          <c:showLegendKey val="0"/>
          <c:showVal val="0"/>
          <c:showCatName val="0"/>
          <c:showSerName val="0"/>
          <c:showPercent val="0"/>
          <c:showBubbleSize val="0"/>
        </c:dLbls>
        <c:marker val="1"/>
        <c:smooth val="0"/>
        <c:axId val="157612832"/>
        <c:axId val="157600632"/>
      </c:lineChart>
      <c:dateAx>
        <c:axId val="157612832"/>
        <c:scaling>
          <c:orientation val="minMax"/>
        </c:scaling>
        <c:delete val="1"/>
        <c:axPos val="b"/>
        <c:numFmt formatCode="ge" sourceLinked="1"/>
        <c:majorTickMark val="none"/>
        <c:minorTickMark val="none"/>
        <c:tickLblPos val="none"/>
        <c:crossAx val="157600632"/>
        <c:crosses val="autoZero"/>
        <c:auto val="1"/>
        <c:lblOffset val="100"/>
        <c:baseTimeUnit val="years"/>
      </c:dateAx>
      <c:valAx>
        <c:axId val="15760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49.94</c:v>
                </c:pt>
                <c:pt idx="1">
                  <c:v>55.41</c:v>
                </c:pt>
                <c:pt idx="2">
                  <c:v>55.73</c:v>
                </c:pt>
                <c:pt idx="3">
                  <c:v>60.35</c:v>
                </c:pt>
                <c:pt idx="4">
                  <c:v>60.04</c:v>
                </c:pt>
              </c:numCache>
            </c:numRef>
          </c:val>
        </c:ser>
        <c:dLbls>
          <c:showLegendKey val="0"/>
          <c:showVal val="0"/>
          <c:showCatName val="0"/>
          <c:showSerName val="0"/>
          <c:showPercent val="0"/>
          <c:showBubbleSize val="0"/>
        </c:dLbls>
        <c:gapWidth val="150"/>
        <c:axId val="227452144"/>
        <c:axId val="22745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63.22</c:v>
                </c:pt>
                <c:pt idx="1">
                  <c:v>60.25</c:v>
                </c:pt>
                <c:pt idx="2">
                  <c:v>62.32</c:v>
                </c:pt>
                <c:pt idx="3">
                  <c:v>64.930000000000007</c:v>
                </c:pt>
                <c:pt idx="4">
                  <c:v>66.02</c:v>
                </c:pt>
              </c:numCache>
            </c:numRef>
          </c:val>
          <c:smooth val="0"/>
        </c:ser>
        <c:dLbls>
          <c:showLegendKey val="0"/>
          <c:showVal val="0"/>
          <c:showCatName val="0"/>
          <c:showSerName val="0"/>
          <c:showPercent val="0"/>
          <c:showBubbleSize val="0"/>
        </c:dLbls>
        <c:marker val="1"/>
        <c:smooth val="0"/>
        <c:axId val="227452144"/>
        <c:axId val="227451752"/>
      </c:lineChart>
      <c:dateAx>
        <c:axId val="227452144"/>
        <c:scaling>
          <c:orientation val="minMax"/>
        </c:scaling>
        <c:delete val="1"/>
        <c:axPos val="b"/>
        <c:numFmt formatCode="ge" sourceLinked="1"/>
        <c:majorTickMark val="none"/>
        <c:minorTickMark val="none"/>
        <c:tickLblPos val="none"/>
        <c:crossAx val="227451752"/>
        <c:crosses val="autoZero"/>
        <c:auto val="1"/>
        <c:lblOffset val="100"/>
        <c:baseTimeUnit val="years"/>
      </c:dateAx>
      <c:valAx>
        <c:axId val="22745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45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90.44</c:v>
                </c:pt>
                <c:pt idx="1">
                  <c:v>91.52</c:v>
                </c:pt>
                <c:pt idx="2">
                  <c:v>92.56</c:v>
                </c:pt>
                <c:pt idx="3">
                  <c:v>92.81</c:v>
                </c:pt>
                <c:pt idx="4">
                  <c:v>93.21</c:v>
                </c:pt>
              </c:numCache>
            </c:numRef>
          </c:val>
        </c:ser>
        <c:dLbls>
          <c:showLegendKey val="0"/>
          <c:showVal val="0"/>
          <c:showCatName val="0"/>
          <c:showSerName val="0"/>
          <c:showPercent val="0"/>
          <c:showBubbleSize val="0"/>
        </c:dLbls>
        <c:gapWidth val="150"/>
        <c:axId val="230281928"/>
        <c:axId val="23028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86.58</c:v>
                </c:pt>
                <c:pt idx="1">
                  <c:v>87.56</c:v>
                </c:pt>
                <c:pt idx="2">
                  <c:v>87.52</c:v>
                </c:pt>
                <c:pt idx="3">
                  <c:v>92.69</c:v>
                </c:pt>
                <c:pt idx="4">
                  <c:v>92.96</c:v>
                </c:pt>
              </c:numCache>
            </c:numRef>
          </c:val>
          <c:smooth val="0"/>
        </c:ser>
        <c:dLbls>
          <c:showLegendKey val="0"/>
          <c:showVal val="0"/>
          <c:showCatName val="0"/>
          <c:showSerName val="0"/>
          <c:showPercent val="0"/>
          <c:showBubbleSize val="0"/>
        </c:dLbls>
        <c:marker val="1"/>
        <c:smooth val="0"/>
        <c:axId val="230281928"/>
        <c:axId val="230282320"/>
      </c:lineChart>
      <c:dateAx>
        <c:axId val="230281928"/>
        <c:scaling>
          <c:orientation val="minMax"/>
        </c:scaling>
        <c:delete val="1"/>
        <c:axPos val="b"/>
        <c:numFmt formatCode="ge" sourceLinked="1"/>
        <c:majorTickMark val="none"/>
        <c:minorTickMark val="none"/>
        <c:tickLblPos val="none"/>
        <c:crossAx val="230282320"/>
        <c:crosses val="autoZero"/>
        <c:auto val="1"/>
        <c:lblOffset val="100"/>
        <c:baseTimeUnit val="years"/>
      </c:dateAx>
      <c:valAx>
        <c:axId val="23028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8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74.430000000000007</c:v>
                </c:pt>
                <c:pt idx="1">
                  <c:v>74.48</c:v>
                </c:pt>
                <c:pt idx="2">
                  <c:v>75.13</c:v>
                </c:pt>
                <c:pt idx="3">
                  <c:v>75.55</c:v>
                </c:pt>
                <c:pt idx="4">
                  <c:v>75.84</c:v>
                </c:pt>
              </c:numCache>
            </c:numRef>
          </c:val>
        </c:ser>
        <c:dLbls>
          <c:showLegendKey val="0"/>
          <c:showVal val="0"/>
          <c:showCatName val="0"/>
          <c:showSerName val="0"/>
          <c:showPercent val="0"/>
          <c:showBubbleSize val="0"/>
        </c:dLbls>
        <c:gapWidth val="150"/>
        <c:axId val="229263560"/>
        <c:axId val="22926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263560"/>
        <c:axId val="229265992"/>
      </c:lineChart>
      <c:dateAx>
        <c:axId val="229263560"/>
        <c:scaling>
          <c:orientation val="minMax"/>
        </c:scaling>
        <c:delete val="1"/>
        <c:axPos val="b"/>
        <c:numFmt formatCode="ge" sourceLinked="1"/>
        <c:majorTickMark val="none"/>
        <c:minorTickMark val="none"/>
        <c:tickLblPos val="none"/>
        <c:crossAx val="229265992"/>
        <c:crosses val="autoZero"/>
        <c:auto val="1"/>
        <c:lblOffset val="100"/>
        <c:baseTimeUnit val="years"/>
      </c:dateAx>
      <c:valAx>
        <c:axId val="22926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26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863728"/>
        <c:axId val="22986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863728"/>
        <c:axId val="229864112"/>
      </c:lineChart>
      <c:dateAx>
        <c:axId val="229863728"/>
        <c:scaling>
          <c:orientation val="minMax"/>
        </c:scaling>
        <c:delete val="1"/>
        <c:axPos val="b"/>
        <c:numFmt formatCode="ge" sourceLinked="1"/>
        <c:majorTickMark val="none"/>
        <c:minorTickMark val="none"/>
        <c:tickLblPos val="none"/>
        <c:crossAx val="229864112"/>
        <c:crosses val="autoZero"/>
        <c:auto val="1"/>
        <c:lblOffset val="100"/>
        <c:baseTimeUnit val="years"/>
      </c:dateAx>
      <c:valAx>
        <c:axId val="22986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6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916568"/>
        <c:axId val="2274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916568"/>
        <c:axId val="227448224"/>
      </c:lineChart>
      <c:dateAx>
        <c:axId val="229916568"/>
        <c:scaling>
          <c:orientation val="minMax"/>
        </c:scaling>
        <c:delete val="1"/>
        <c:axPos val="b"/>
        <c:numFmt formatCode="ge" sourceLinked="1"/>
        <c:majorTickMark val="none"/>
        <c:minorTickMark val="none"/>
        <c:tickLblPos val="none"/>
        <c:crossAx val="227448224"/>
        <c:crosses val="autoZero"/>
        <c:auto val="1"/>
        <c:lblOffset val="100"/>
        <c:baseTimeUnit val="years"/>
      </c:dateAx>
      <c:valAx>
        <c:axId val="2274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1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450184"/>
        <c:axId val="22745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450184"/>
        <c:axId val="227450576"/>
      </c:lineChart>
      <c:dateAx>
        <c:axId val="227450184"/>
        <c:scaling>
          <c:orientation val="minMax"/>
        </c:scaling>
        <c:delete val="1"/>
        <c:axPos val="b"/>
        <c:numFmt formatCode="ge" sourceLinked="1"/>
        <c:majorTickMark val="none"/>
        <c:minorTickMark val="none"/>
        <c:tickLblPos val="none"/>
        <c:crossAx val="227450576"/>
        <c:crosses val="autoZero"/>
        <c:auto val="1"/>
        <c:lblOffset val="100"/>
        <c:baseTimeUnit val="years"/>
      </c:dateAx>
      <c:valAx>
        <c:axId val="22745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45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938016"/>
        <c:axId val="22993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938016"/>
        <c:axId val="229938408"/>
      </c:lineChart>
      <c:dateAx>
        <c:axId val="229938016"/>
        <c:scaling>
          <c:orientation val="minMax"/>
        </c:scaling>
        <c:delete val="1"/>
        <c:axPos val="b"/>
        <c:numFmt formatCode="ge" sourceLinked="1"/>
        <c:majorTickMark val="none"/>
        <c:minorTickMark val="none"/>
        <c:tickLblPos val="none"/>
        <c:crossAx val="229938408"/>
        <c:crosses val="autoZero"/>
        <c:auto val="1"/>
        <c:lblOffset val="100"/>
        <c:baseTimeUnit val="years"/>
      </c:dateAx>
      <c:valAx>
        <c:axId val="22993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626.12</c:v>
                </c:pt>
                <c:pt idx="1">
                  <c:v>574.63</c:v>
                </c:pt>
                <c:pt idx="2">
                  <c:v>508.76</c:v>
                </c:pt>
                <c:pt idx="3">
                  <c:v>435.53</c:v>
                </c:pt>
                <c:pt idx="4">
                  <c:v>410.14</c:v>
                </c:pt>
              </c:numCache>
            </c:numRef>
          </c:val>
        </c:ser>
        <c:dLbls>
          <c:showLegendKey val="0"/>
          <c:showVal val="0"/>
          <c:showCatName val="0"/>
          <c:showSerName val="0"/>
          <c:showPercent val="0"/>
          <c:showBubbleSize val="0"/>
        </c:dLbls>
        <c:gapWidth val="150"/>
        <c:axId val="229937232"/>
        <c:axId val="22957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479.57</c:v>
                </c:pt>
                <c:pt idx="1">
                  <c:v>376.18</c:v>
                </c:pt>
                <c:pt idx="2">
                  <c:v>385.46</c:v>
                </c:pt>
                <c:pt idx="3">
                  <c:v>407.62</c:v>
                </c:pt>
                <c:pt idx="4">
                  <c:v>359.02</c:v>
                </c:pt>
              </c:numCache>
            </c:numRef>
          </c:val>
          <c:smooth val="0"/>
        </c:ser>
        <c:dLbls>
          <c:showLegendKey val="0"/>
          <c:showVal val="0"/>
          <c:showCatName val="0"/>
          <c:showSerName val="0"/>
          <c:showPercent val="0"/>
          <c:showBubbleSize val="0"/>
        </c:dLbls>
        <c:marker val="1"/>
        <c:smooth val="0"/>
        <c:axId val="229937232"/>
        <c:axId val="229577040"/>
      </c:lineChart>
      <c:dateAx>
        <c:axId val="229937232"/>
        <c:scaling>
          <c:orientation val="minMax"/>
        </c:scaling>
        <c:delete val="1"/>
        <c:axPos val="b"/>
        <c:numFmt formatCode="ge" sourceLinked="1"/>
        <c:majorTickMark val="none"/>
        <c:minorTickMark val="none"/>
        <c:tickLblPos val="none"/>
        <c:crossAx val="229577040"/>
        <c:crosses val="autoZero"/>
        <c:auto val="1"/>
        <c:lblOffset val="100"/>
        <c:baseTimeUnit val="years"/>
      </c:dateAx>
      <c:valAx>
        <c:axId val="22957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3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937624"/>
        <c:axId val="22957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29937624"/>
        <c:axId val="229578216"/>
      </c:lineChart>
      <c:dateAx>
        <c:axId val="229937624"/>
        <c:scaling>
          <c:orientation val="minMax"/>
        </c:scaling>
        <c:delete val="1"/>
        <c:axPos val="b"/>
        <c:numFmt formatCode="ge" sourceLinked="1"/>
        <c:majorTickMark val="none"/>
        <c:minorTickMark val="none"/>
        <c:tickLblPos val="none"/>
        <c:crossAx val="229578216"/>
        <c:crosses val="autoZero"/>
        <c:auto val="1"/>
        <c:lblOffset val="100"/>
        <c:baseTimeUnit val="years"/>
      </c:dateAx>
      <c:valAx>
        <c:axId val="22957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3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67.95</c:v>
                </c:pt>
                <c:pt idx="1">
                  <c:v>63.63</c:v>
                </c:pt>
                <c:pt idx="2">
                  <c:v>64.36</c:v>
                </c:pt>
                <c:pt idx="3">
                  <c:v>63.29</c:v>
                </c:pt>
                <c:pt idx="4">
                  <c:v>64.38</c:v>
                </c:pt>
              </c:numCache>
            </c:numRef>
          </c:val>
        </c:ser>
        <c:dLbls>
          <c:showLegendKey val="0"/>
          <c:showVal val="0"/>
          <c:showCatName val="0"/>
          <c:showSerName val="0"/>
          <c:showPercent val="0"/>
          <c:showBubbleSize val="0"/>
        </c:dLbls>
        <c:gapWidth val="150"/>
        <c:axId val="229579392"/>
        <c:axId val="22957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68.48</c:v>
                </c:pt>
                <c:pt idx="1">
                  <c:v>74.37</c:v>
                </c:pt>
                <c:pt idx="2">
                  <c:v>72.790000000000006</c:v>
                </c:pt>
                <c:pt idx="3">
                  <c:v>66.680000000000007</c:v>
                </c:pt>
                <c:pt idx="4">
                  <c:v>60.18</c:v>
                </c:pt>
              </c:numCache>
            </c:numRef>
          </c:val>
          <c:smooth val="0"/>
        </c:ser>
        <c:dLbls>
          <c:showLegendKey val="0"/>
          <c:showVal val="0"/>
          <c:showCatName val="0"/>
          <c:showSerName val="0"/>
          <c:showPercent val="0"/>
          <c:showBubbleSize val="0"/>
        </c:dLbls>
        <c:marker val="1"/>
        <c:smooth val="0"/>
        <c:axId val="229579392"/>
        <c:axId val="229579784"/>
      </c:lineChart>
      <c:dateAx>
        <c:axId val="229579392"/>
        <c:scaling>
          <c:orientation val="minMax"/>
        </c:scaling>
        <c:delete val="1"/>
        <c:axPos val="b"/>
        <c:numFmt formatCode="ge" sourceLinked="1"/>
        <c:majorTickMark val="none"/>
        <c:minorTickMark val="none"/>
        <c:tickLblPos val="none"/>
        <c:crossAx val="229579784"/>
        <c:crosses val="autoZero"/>
        <c:auto val="1"/>
        <c:lblOffset val="100"/>
        <c:baseTimeUnit val="years"/>
      </c:dateAx>
      <c:valAx>
        <c:axId val="22957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47" sqref="BL47:BZ63"/>
    </sheetView>
  </sheetViews>
  <sheetFormatPr defaultColWidth="2.6328125" defaultRowHeight="13"/>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E1</v>
      </c>
      <c r="X8" s="70"/>
      <c r="Y8" s="70"/>
      <c r="Z8" s="70"/>
      <c r="AA8" s="70"/>
      <c r="AB8" s="70"/>
      <c r="AC8" s="70"/>
      <c r="AD8" s="3"/>
      <c r="AE8" s="3"/>
      <c r="AF8" s="3"/>
      <c r="AG8" s="3"/>
      <c r="AH8" s="3"/>
      <c r="AI8" s="3"/>
      <c r="AJ8" s="3"/>
      <c r="AK8" s="3"/>
      <c r="AL8" s="64">
        <f>データ!R6</f>
        <v>2863211</v>
      </c>
      <c r="AM8" s="64"/>
      <c r="AN8" s="64"/>
      <c r="AO8" s="64"/>
      <c r="AP8" s="64"/>
      <c r="AQ8" s="64"/>
      <c r="AR8" s="64"/>
      <c r="AS8" s="64"/>
      <c r="AT8" s="63">
        <f>データ!S6</f>
        <v>8479.4500000000007</v>
      </c>
      <c r="AU8" s="63"/>
      <c r="AV8" s="63"/>
      <c r="AW8" s="63"/>
      <c r="AX8" s="63"/>
      <c r="AY8" s="63"/>
      <c r="AZ8" s="63"/>
      <c r="BA8" s="63"/>
      <c r="BB8" s="63">
        <f>データ!T6</f>
        <v>337.66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31.98</v>
      </c>
      <c r="Q10" s="63"/>
      <c r="R10" s="63"/>
      <c r="S10" s="63"/>
      <c r="T10" s="63"/>
      <c r="U10" s="63"/>
      <c r="V10" s="63"/>
      <c r="W10" s="63">
        <f>データ!P6</f>
        <v>100</v>
      </c>
      <c r="X10" s="63"/>
      <c r="Y10" s="63"/>
      <c r="Z10" s="63"/>
      <c r="AA10" s="63"/>
      <c r="AB10" s="63"/>
      <c r="AC10" s="63"/>
      <c r="AD10" s="64">
        <f>データ!Q6</f>
        <v>0</v>
      </c>
      <c r="AE10" s="64"/>
      <c r="AF10" s="64"/>
      <c r="AG10" s="64"/>
      <c r="AH10" s="64"/>
      <c r="AI10" s="64"/>
      <c r="AJ10" s="64"/>
      <c r="AK10" s="2"/>
      <c r="AL10" s="64">
        <f>データ!U6</f>
        <v>672788</v>
      </c>
      <c r="AM10" s="64"/>
      <c r="AN10" s="64"/>
      <c r="AO10" s="64"/>
      <c r="AP10" s="64"/>
      <c r="AQ10" s="64"/>
      <c r="AR10" s="64"/>
      <c r="AS10" s="64"/>
      <c r="AT10" s="63">
        <f>データ!V6</f>
        <v>125.13</v>
      </c>
      <c r="AU10" s="63"/>
      <c r="AV10" s="63"/>
      <c r="AW10" s="63"/>
      <c r="AX10" s="63"/>
      <c r="AY10" s="63"/>
      <c r="AZ10" s="63"/>
      <c r="BA10" s="63"/>
      <c r="BB10" s="63">
        <f>データ!W6</f>
        <v>5376.71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cols>
    <col min="2" max="143" width="11.9062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340006</v>
      </c>
      <c r="D6" s="31">
        <f t="shared" si="3"/>
        <v>47</v>
      </c>
      <c r="E6" s="31">
        <f t="shared" si="3"/>
        <v>17</v>
      </c>
      <c r="F6" s="31">
        <f t="shared" si="3"/>
        <v>3</v>
      </c>
      <c r="G6" s="31">
        <f t="shared" si="3"/>
        <v>0</v>
      </c>
      <c r="H6" s="31" t="str">
        <f t="shared" si="3"/>
        <v>広島県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31.98</v>
      </c>
      <c r="P6" s="32">
        <f t="shared" si="3"/>
        <v>100</v>
      </c>
      <c r="Q6" s="32">
        <f t="shared" si="3"/>
        <v>0</v>
      </c>
      <c r="R6" s="32">
        <f t="shared" si="3"/>
        <v>2863211</v>
      </c>
      <c r="S6" s="32">
        <f t="shared" si="3"/>
        <v>8479.4500000000007</v>
      </c>
      <c r="T6" s="32">
        <f t="shared" si="3"/>
        <v>337.66</v>
      </c>
      <c r="U6" s="32">
        <f t="shared" si="3"/>
        <v>672788</v>
      </c>
      <c r="V6" s="32">
        <f t="shared" si="3"/>
        <v>125.13</v>
      </c>
      <c r="W6" s="32">
        <f t="shared" si="3"/>
        <v>5376.71</v>
      </c>
      <c r="X6" s="33">
        <f>IF(X7="",NA(),X7)</f>
        <v>74.430000000000007</v>
      </c>
      <c r="Y6" s="33">
        <f t="shared" ref="Y6:AG6" si="4">IF(Y7="",NA(),Y7)</f>
        <v>74.48</v>
      </c>
      <c r="Z6" s="33">
        <f t="shared" si="4"/>
        <v>75.13</v>
      </c>
      <c r="AA6" s="33">
        <f t="shared" si="4"/>
        <v>75.55</v>
      </c>
      <c r="AB6" s="33">
        <f t="shared" si="4"/>
        <v>75.84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626.12</v>
      </c>
      <c r="BF6" s="33">
        <f t="shared" ref="BF6:BN6" si="7">IF(BF7="",NA(),BF7)</f>
        <v>574.63</v>
      </c>
      <c r="BG6" s="33">
        <f t="shared" si="7"/>
        <v>508.76</v>
      </c>
      <c r="BH6" s="33">
        <f t="shared" si="7"/>
        <v>435.53</v>
      </c>
      <c r="BI6" s="33">
        <f t="shared" si="7"/>
        <v>410.14</v>
      </c>
      <c r="BJ6" s="33">
        <f t="shared" si="7"/>
        <v>479.57</v>
      </c>
      <c r="BK6" s="33">
        <f t="shared" si="7"/>
        <v>376.18</v>
      </c>
      <c r="BL6" s="33">
        <f t="shared" si="7"/>
        <v>385.46</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67.95</v>
      </c>
      <c r="CB6" s="33">
        <f t="shared" ref="CB6:CJ6" si="9">IF(CB7="",NA(),CB7)</f>
        <v>63.63</v>
      </c>
      <c r="CC6" s="33">
        <f t="shared" si="9"/>
        <v>64.36</v>
      </c>
      <c r="CD6" s="33">
        <f t="shared" si="9"/>
        <v>63.29</v>
      </c>
      <c r="CE6" s="33">
        <f t="shared" si="9"/>
        <v>64.38</v>
      </c>
      <c r="CF6" s="33">
        <f t="shared" si="9"/>
        <v>68.48</v>
      </c>
      <c r="CG6" s="33">
        <f t="shared" si="9"/>
        <v>74.37</v>
      </c>
      <c r="CH6" s="33">
        <f t="shared" si="9"/>
        <v>72.790000000000006</v>
      </c>
      <c r="CI6" s="33">
        <f t="shared" si="9"/>
        <v>66.680000000000007</v>
      </c>
      <c r="CJ6" s="33">
        <f t="shared" si="9"/>
        <v>60.18</v>
      </c>
      <c r="CK6" s="32" t="str">
        <f>IF(CK7="","",IF(CK7="-","【-】","【"&amp;SUBSTITUTE(TEXT(CK7,"#,##0.00"),"-","△")&amp;"】"))</f>
        <v>【63.19】</v>
      </c>
      <c r="CL6" s="33">
        <f>IF(CL7="",NA(),CL7)</f>
        <v>49.94</v>
      </c>
      <c r="CM6" s="33">
        <f t="shared" ref="CM6:CU6" si="10">IF(CM7="",NA(),CM7)</f>
        <v>55.41</v>
      </c>
      <c r="CN6" s="33">
        <f t="shared" si="10"/>
        <v>55.73</v>
      </c>
      <c r="CO6" s="33">
        <f t="shared" si="10"/>
        <v>60.35</v>
      </c>
      <c r="CP6" s="33">
        <f t="shared" si="10"/>
        <v>60.04</v>
      </c>
      <c r="CQ6" s="33">
        <f t="shared" si="10"/>
        <v>63.22</v>
      </c>
      <c r="CR6" s="33">
        <f t="shared" si="10"/>
        <v>60.25</v>
      </c>
      <c r="CS6" s="33">
        <f t="shared" si="10"/>
        <v>62.32</v>
      </c>
      <c r="CT6" s="33">
        <f t="shared" si="10"/>
        <v>64.930000000000007</v>
      </c>
      <c r="CU6" s="33">
        <f t="shared" si="10"/>
        <v>66.02</v>
      </c>
      <c r="CV6" s="32" t="str">
        <f>IF(CV7="","",IF(CV7="-","【-】","【"&amp;SUBSTITUTE(TEXT(CV7,"#,##0.00"),"-","△")&amp;"】"))</f>
        <v>【65.79】</v>
      </c>
      <c r="CW6" s="33">
        <f>IF(CW7="",NA(),CW7)</f>
        <v>90.44</v>
      </c>
      <c r="CX6" s="33">
        <f t="shared" ref="CX6:DF6" si="11">IF(CX7="",NA(),CX7)</f>
        <v>91.52</v>
      </c>
      <c r="CY6" s="33">
        <f t="shared" si="11"/>
        <v>92.56</v>
      </c>
      <c r="CZ6" s="33">
        <f t="shared" si="11"/>
        <v>92.81</v>
      </c>
      <c r="DA6" s="33">
        <f t="shared" si="11"/>
        <v>93.21</v>
      </c>
      <c r="DB6" s="33">
        <f t="shared" si="11"/>
        <v>86.58</v>
      </c>
      <c r="DC6" s="33">
        <f t="shared" si="11"/>
        <v>87.56</v>
      </c>
      <c r="DD6" s="33">
        <f t="shared" si="11"/>
        <v>87.52</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0.97</v>
      </c>
      <c r="EE6" s="33">
        <f t="shared" ref="EE6:EM6" si="14">IF(EE7="",NA(),EE7)</f>
        <v>0.19</v>
      </c>
      <c r="EF6" s="33">
        <f t="shared" si="14"/>
        <v>0.46</v>
      </c>
      <c r="EG6" s="33">
        <f t="shared" si="14"/>
        <v>0.42</v>
      </c>
      <c r="EH6" s="33">
        <f t="shared" si="14"/>
        <v>0.41</v>
      </c>
      <c r="EI6" s="33">
        <f t="shared" si="14"/>
        <v>7.0000000000000007E-2</v>
      </c>
      <c r="EJ6" s="33">
        <f t="shared" si="14"/>
        <v>0.02</v>
      </c>
      <c r="EK6" s="33">
        <f t="shared" si="14"/>
        <v>0.05</v>
      </c>
      <c r="EL6" s="33">
        <f t="shared" si="14"/>
        <v>0.12</v>
      </c>
      <c r="EM6" s="33">
        <f t="shared" si="14"/>
        <v>7.0000000000000007E-2</v>
      </c>
      <c r="EN6" s="32" t="str">
        <f>IF(EN7="","",IF(EN7="-","【-】","【"&amp;SUBSTITUTE(TEXT(EN7,"#,##0.00"),"-","△")&amp;"】"))</f>
        <v>【0.07】</v>
      </c>
    </row>
    <row r="7" spans="1:144" s="34" customFormat="1">
      <c r="A7" s="26"/>
      <c r="B7" s="35">
        <v>2015</v>
      </c>
      <c r="C7" s="35">
        <v>340006</v>
      </c>
      <c r="D7" s="35">
        <v>47</v>
      </c>
      <c r="E7" s="35">
        <v>17</v>
      </c>
      <c r="F7" s="35">
        <v>3</v>
      </c>
      <c r="G7" s="35">
        <v>0</v>
      </c>
      <c r="H7" s="35" t="s">
        <v>96</v>
      </c>
      <c r="I7" s="35" t="s">
        <v>97</v>
      </c>
      <c r="J7" s="35" t="s">
        <v>98</v>
      </c>
      <c r="K7" s="35" t="s">
        <v>99</v>
      </c>
      <c r="L7" s="35" t="s">
        <v>100</v>
      </c>
      <c r="M7" s="36" t="s">
        <v>101</v>
      </c>
      <c r="N7" s="36" t="s">
        <v>102</v>
      </c>
      <c r="O7" s="36">
        <v>31.98</v>
      </c>
      <c r="P7" s="36">
        <v>100</v>
      </c>
      <c r="Q7" s="36">
        <v>0</v>
      </c>
      <c r="R7" s="36">
        <v>2863211</v>
      </c>
      <c r="S7" s="36">
        <v>8479.4500000000007</v>
      </c>
      <c r="T7" s="36">
        <v>337.66</v>
      </c>
      <c r="U7" s="36">
        <v>672788</v>
      </c>
      <c r="V7" s="36">
        <v>125.13</v>
      </c>
      <c r="W7" s="36">
        <v>5376.71</v>
      </c>
      <c r="X7" s="36">
        <v>74.430000000000007</v>
      </c>
      <c r="Y7" s="36">
        <v>74.48</v>
      </c>
      <c r="Z7" s="36">
        <v>75.13</v>
      </c>
      <c r="AA7" s="36">
        <v>75.55</v>
      </c>
      <c r="AB7" s="36">
        <v>75.84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626.12</v>
      </c>
      <c r="BF7" s="36">
        <v>574.63</v>
      </c>
      <c r="BG7" s="36">
        <v>508.76</v>
      </c>
      <c r="BH7" s="36">
        <v>435.53</v>
      </c>
      <c r="BI7" s="36">
        <v>410.14</v>
      </c>
      <c r="BJ7" s="36">
        <v>479.57</v>
      </c>
      <c r="BK7" s="36">
        <v>376.18</v>
      </c>
      <c r="BL7" s="36">
        <v>385.46</v>
      </c>
      <c r="BM7" s="36">
        <v>407.62</v>
      </c>
      <c r="BN7" s="36">
        <v>359.02</v>
      </c>
      <c r="BO7" s="36">
        <v>357.84</v>
      </c>
      <c r="BP7" s="36">
        <v>0</v>
      </c>
      <c r="BQ7" s="36">
        <v>0</v>
      </c>
      <c r="BR7" s="36">
        <v>0</v>
      </c>
      <c r="BS7" s="36">
        <v>0</v>
      </c>
      <c r="BT7" s="36">
        <v>0</v>
      </c>
      <c r="BU7" s="36">
        <v>0</v>
      </c>
      <c r="BV7" s="36">
        <v>0</v>
      </c>
      <c r="BW7" s="36">
        <v>0</v>
      </c>
      <c r="BX7" s="36">
        <v>0</v>
      </c>
      <c r="BY7" s="36">
        <v>0</v>
      </c>
      <c r="BZ7" s="36">
        <v>0</v>
      </c>
      <c r="CA7" s="36">
        <v>67.95</v>
      </c>
      <c r="CB7" s="36">
        <v>63.63</v>
      </c>
      <c r="CC7" s="36">
        <v>64.36</v>
      </c>
      <c r="CD7" s="36">
        <v>63.29</v>
      </c>
      <c r="CE7" s="36">
        <v>64.38</v>
      </c>
      <c r="CF7" s="36">
        <v>68.48</v>
      </c>
      <c r="CG7" s="36">
        <v>74.37</v>
      </c>
      <c r="CH7" s="36">
        <v>72.790000000000006</v>
      </c>
      <c r="CI7" s="36">
        <v>66.680000000000007</v>
      </c>
      <c r="CJ7" s="36">
        <v>60.18</v>
      </c>
      <c r="CK7" s="36">
        <v>63.19</v>
      </c>
      <c r="CL7" s="36">
        <v>49.94</v>
      </c>
      <c r="CM7" s="36">
        <v>55.41</v>
      </c>
      <c r="CN7" s="36">
        <v>55.73</v>
      </c>
      <c r="CO7" s="36">
        <v>60.35</v>
      </c>
      <c r="CP7" s="36">
        <v>60.04</v>
      </c>
      <c r="CQ7" s="36">
        <v>63.22</v>
      </c>
      <c r="CR7" s="36">
        <v>60.25</v>
      </c>
      <c r="CS7" s="36">
        <v>62.32</v>
      </c>
      <c r="CT7" s="36">
        <v>64.930000000000007</v>
      </c>
      <c r="CU7" s="36">
        <v>66.02</v>
      </c>
      <c r="CV7" s="36">
        <v>65.790000000000006</v>
      </c>
      <c r="CW7" s="36">
        <v>90.44</v>
      </c>
      <c r="CX7" s="36">
        <v>91.52</v>
      </c>
      <c r="CY7" s="36">
        <v>92.56</v>
      </c>
      <c r="CZ7" s="36">
        <v>92.81</v>
      </c>
      <c r="DA7" s="36">
        <v>93.21</v>
      </c>
      <c r="DB7" s="36">
        <v>86.58</v>
      </c>
      <c r="DC7" s="36">
        <v>87.56</v>
      </c>
      <c r="DD7" s="36">
        <v>87.52</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0.97</v>
      </c>
      <c r="EE7" s="36">
        <v>0.19</v>
      </c>
      <c r="EF7" s="36">
        <v>0.46</v>
      </c>
      <c r="EG7" s="36">
        <v>0.42</v>
      </c>
      <c r="EH7" s="36">
        <v>0.41</v>
      </c>
      <c r="EI7" s="36">
        <v>7.0000000000000007E-2</v>
      </c>
      <c r="EJ7" s="36">
        <v>0.02</v>
      </c>
      <c r="EK7" s="36">
        <v>0.05</v>
      </c>
      <c r="EL7" s="36">
        <v>0.12</v>
      </c>
      <c r="EM7" s="36">
        <v>7.0000000000000007E-2</v>
      </c>
      <c r="EN7" s="36">
        <v>7.0000000000000007E-2</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2017-02-12T23:19:15Z</cp:lastPrinted>
  <dcterms:created xsi:type="dcterms:W3CDTF">2017-02-08T02:56:43Z</dcterms:created>
  <dcterms:modified xsi:type="dcterms:W3CDTF">2017-02-27T06:06:20Z</dcterms:modified>
  <cp:category/>
</cp:coreProperties>
</file>