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7香川県（都道府県）\"/>
    </mc:Choice>
  </mc:AlternateContent>
  <workbookProtection workbookAlgorithmName="SHA-512" workbookHashValue="VLLbsxKoTz3h8GtsR5gkHYUMqmzv6PnniBDkwiUw5Gi2sCXvXJbV5YNNQj8x/pKCPnVy7lS60UsbcxWMV5Yv0A==" workbookSaltValue="mngzd50uVBjCX1cvaMR7LA==" workbookSpinCount="100000"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<sst xmlns="http://schemas.openxmlformats.org/spreadsheetml/2006/main" count="217" uniqueCount="107">
  <si>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</si>
  <si>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</si>
  <si>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</si>
  <si>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</si>
  <si>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</si>
  <si>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</si>
  <si>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</si>
  <si>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</si>
  <si>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</si>
  <si>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</si>
  <si>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</si>
  <si>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</si>
  <si>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</si>
  <si>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</si>
  <si>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</si>
  <si>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</si>
  <si>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</si>
  <si>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</si>
  <si>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</si>
  <si>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</si>
  <si>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</si>
  <si>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</si>
  <si>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</si>
  <si>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</si>
  <si>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</si>
  <si>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</si>
  <si>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</si>
  <si>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</si>
  <si>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</si>
  <si>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</si>
  <si>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</si>
  <si>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</si>
  <si>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</si>
  <si>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</si>
  <si>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</si>
  <si>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</si>
  <si>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</si>
  <si>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</si>
  <si>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</si>
  <si>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</si>
  <si>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</si>
  <si>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</si>
  <si>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</si>
  <si>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</si>
  <si>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</si>
  <si>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</si>
  <si>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</si>
  <si>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</si>
  <si>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</si>
  <si>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</si>
  <si>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</si>
  <si>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</si>
  <si>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</si>
  <si>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</si>
  <si>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</si>
  <si>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</si>
  <si>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</si>
  <si>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</si>
  <si>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</si>
  <si>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</si>
  <si>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</si>
  <si>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</si>
  <si>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</si>
  <si>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</si>
  <si>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</si>
  <si>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</si>
  <si>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</si>
  <si>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</si>
  <si>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</si>
  <si>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</si>
  <si>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</si>
  <si>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</si>
  <si>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</si>
  <si>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</si>
  <si>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</si>
  <si>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</si>
  <si>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</si>
  <si>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</si>
  <si>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</si>
  <si>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</si>
  <si>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</si>
  <si>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</si>
  <si>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</si>
  <si>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</si>
  <si>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</si>
  <si>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</si>
  <si>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</si>
  <si>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</si>
  <si>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</si>
  <si>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</si>
  <si>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</si>
  <si>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</si>
  <si>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</si>
  <si>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t>
  </si>
  <si>
    <t>法適用</t>
  </si>
  <si>
    <t>水道事業</t>
  </si>
  <si>
    <t>簡易水道事業</t>
  </si>
  <si>
    <t>C4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</si>
  <si>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</si>
  <si>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</si>
  <si>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</si>
  <si>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</si>
  <si>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</si>
  <si>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</si>
  <si>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①有形固定資産減価償却率は類似団体平均値よりも高い数値であり、保有資産が法定耐用年数に近づいていることを示している。
　管路については、法定耐用年数（40年）を超える塩化ビニル管（昭和41年布設）が2.9kmあり、総延長（7.6km）に占める②管路経年化率は37.87％と類似団体平均値を大きく上回っている。
　しかし、事業規模が小さく内部留保が十分に蓄積できないため、③管路更新率は0％とほとんど進んでいない。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4" eb="25">
      <t>タカ</t>
    </rPh>
    <rPh sb="26" eb="28">
      <t>スウチ</t>
    </rPh>
    <rPh sb="32" eb="34">
      <t>ホユウ</t>
    </rPh>
    <rPh sb="34" eb="36">
      <t>シサン</t>
    </rPh>
    <rPh sb="37" eb="39">
      <t>ホウテイ</t>
    </rPh>
    <rPh sb="39" eb="41">
      <t>タイヨウ</t>
    </rPh>
    <rPh sb="41" eb="43">
      <t>ネンスウ</t>
    </rPh>
    <rPh sb="44" eb="45">
      <t>チカ</t>
    </rPh>
    <rPh sb="53" eb="54">
      <t>シメ</t>
    </rPh>
    <rPh sb="61" eb="63">
      <t>カンロ</t>
    </rPh>
    <rPh sb="161" eb="163">
      <t>ジギョウ</t>
    </rPh>
    <rPh sb="163" eb="165">
      <t>キボ</t>
    </rPh>
    <rPh sb="166" eb="167">
      <t>チイ</t>
    </rPh>
    <rPh sb="169" eb="171">
      <t>ナイブ</t>
    </rPh>
    <rPh sb="171" eb="173">
      <t>リュウホ</t>
    </rPh>
    <rPh sb="174" eb="176">
      <t>ジュウブン</t>
    </rPh>
    <rPh sb="177" eb="179">
      <t>チクセキ</t>
    </rPh>
    <rPh sb="187" eb="189">
      <t>カンロ</t>
    </rPh>
    <rPh sb="189" eb="191">
      <t>コウシン</t>
    </rPh>
    <rPh sb="191" eb="192">
      <t>リツ</t>
    </rPh>
    <rPh sb="200" eb="201">
      <t>スス</t>
    </rPh>
    <phoneticPr fontId="4"/>
  </si>
  <si>
    <t>　①経常収支比率は100％以上であることから、単年度の収支が黒字であることを示している。また、1年以内に支払うべき債務に対して支払うことができる現金等が確保できていることから、③流動比率は100%を超えている。　
　しかし、給水区域が山上に限定されるため、⑦施設利用率が類似団体平均値を下回っているが、今後も給水収益の増加が望めないため、健全な経営を続けられるように、更なる費用削減に取り組んでいく必要がある。
　また、企業債の繰上償還により④企業債残高対給水収益比率は0%となっているが、②累積欠損金比率は、平成23年度末の414.13％から平成27年度末の237.85％まで減少しているものの、依然として高い状況のため、将来の見込みも踏まえた経営に取り組んでいく必要がある。
　なお、⑤料金回収率が昨年度より11％減少したが、これは管路の老朽化により漏水が発生したことにより、費用が増加したためである。現在は、管路の補修で対応しているが、平成29年度からは塩化ビニル管の更新を予定している。
　</t>
    <rPh sb="2" eb="4">
      <t>ケイジョウ</t>
    </rPh>
    <rPh sb="4" eb="6">
      <t>シュウシ</t>
    </rPh>
    <rPh sb="6" eb="8">
      <t>ヒリツ</t>
    </rPh>
    <rPh sb="13" eb="15">
      <t>イジョウ</t>
    </rPh>
    <rPh sb="23" eb="26">
      <t>タンネンド</t>
    </rPh>
    <rPh sb="27" eb="29">
      <t>シュウシ</t>
    </rPh>
    <rPh sb="30" eb="32">
      <t>クロジ</t>
    </rPh>
    <rPh sb="38" eb="39">
      <t>シメ</t>
    </rPh>
    <rPh sb="48" eb="49">
      <t>ネン</t>
    </rPh>
    <rPh sb="49" eb="51">
      <t>イナイ</t>
    </rPh>
    <rPh sb="52" eb="54">
      <t>シハラ</t>
    </rPh>
    <rPh sb="57" eb="59">
      <t>サイム</t>
    </rPh>
    <rPh sb="60" eb="61">
      <t>タイ</t>
    </rPh>
    <rPh sb="63" eb="65">
      <t>シハラ</t>
    </rPh>
    <rPh sb="72" eb="74">
      <t>ゲンキン</t>
    </rPh>
    <rPh sb="74" eb="75">
      <t>トウ</t>
    </rPh>
    <rPh sb="76" eb="78">
      <t>カクホ</t>
    </rPh>
    <rPh sb="89" eb="91">
      <t>リュウドウ</t>
    </rPh>
    <rPh sb="91" eb="93">
      <t>ヒリツ</t>
    </rPh>
    <rPh sb="99" eb="100">
      <t>コ</t>
    </rPh>
    <rPh sb="112" eb="114">
      <t>キュウスイ</t>
    </rPh>
    <rPh sb="114" eb="116">
      <t>クイキ</t>
    </rPh>
    <rPh sb="117" eb="119">
      <t>サンジョウ</t>
    </rPh>
    <rPh sb="120" eb="122">
      <t>ゲンテイ</t>
    </rPh>
    <rPh sb="129" eb="131">
      <t>シセツ</t>
    </rPh>
    <rPh sb="131" eb="134">
      <t>リヨウリツ</t>
    </rPh>
    <rPh sb="135" eb="137">
      <t>ルイジ</t>
    </rPh>
    <rPh sb="137" eb="139">
      <t>ダンタイ</t>
    </rPh>
    <rPh sb="139" eb="142">
      <t>ヘイキンチ</t>
    </rPh>
    <rPh sb="143" eb="145">
      <t>シタマワ</t>
    </rPh>
    <rPh sb="151" eb="153">
      <t>コンゴ</t>
    </rPh>
    <rPh sb="169" eb="171">
      <t>ケンゼン</t>
    </rPh>
    <rPh sb="172" eb="174">
      <t>ケイエイ</t>
    </rPh>
    <rPh sb="175" eb="176">
      <t>ツヅ</t>
    </rPh>
    <rPh sb="184" eb="185">
      <t>サラ</t>
    </rPh>
    <rPh sb="187" eb="189">
      <t>ヒヨウ</t>
    </rPh>
    <rPh sb="189" eb="191">
      <t>サクゲン</t>
    </rPh>
    <rPh sb="192" eb="193">
      <t>ト</t>
    </rPh>
    <rPh sb="194" eb="195">
      <t>ク</t>
    </rPh>
    <rPh sb="199" eb="201">
      <t>ヒツヨウ</t>
    </rPh>
    <rPh sb="210" eb="212">
      <t>キギョウ</t>
    </rPh>
    <rPh sb="212" eb="213">
      <t>サイ</t>
    </rPh>
    <rPh sb="214" eb="216">
      <t>クリア</t>
    </rPh>
    <rPh sb="216" eb="218">
      <t>ショウカン</t>
    </rPh>
    <rPh sb="222" eb="224">
      <t>キギョウ</t>
    </rPh>
    <rPh sb="224" eb="225">
      <t>サイ</t>
    </rPh>
    <rPh sb="225" eb="227">
      <t>ザンダカ</t>
    </rPh>
    <rPh sb="227" eb="228">
      <t>タイ</t>
    </rPh>
    <rPh sb="228" eb="230">
      <t>キュウスイ</t>
    </rPh>
    <rPh sb="230" eb="232">
      <t>シュウエキ</t>
    </rPh>
    <rPh sb="232" eb="234">
      <t>ヒリツ</t>
    </rPh>
    <rPh sb="246" eb="251">
      <t>ルイセキケッソンキン</t>
    </rPh>
    <rPh sb="251" eb="253">
      <t>ヒリツ</t>
    </rPh>
    <rPh sb="255" eb="257">
      <t>ヘイセイ</t>
    </rPh>
    <rPh sb="259" eb="261">
      <t>ネンド</t>
    </rPh>
    <rPh sb="261" eb="262">
      <t>マツ</t>
    </rPh>
    <rPh sb="272" eb="274">
      <t>ヘイセイ</t>
    </rPh>
    <rPh sb="276" eb="278">
      <t>ネンド</t>
    </rPh>
    <rPh sb="278" eb="279">
      <t>マツ</t>
    </rPh>
    <rPh sb="299" eb="301">
      <t>イゼン</t>
    </rPh>
    <rPh sb="304" eb="305">
      <t>タカ</t>
    </rPh>
    <rPh sb="306" eb="308">
      <t>ジョウキョウ</t>
    </rPh>
    <rPh sb="312" eb="314">
      <t>ショウライ</t>
    </rPh>
    <rPh sb="315" eb="317">
      <t>ミコミ</t>
    </rPh>
    <rPh sb="319" eb="320">
      <t>フ</t>
    </rPh>
    <rPh sb="323" eb="325">
      <t>ケイエイ</t>
    </rPh>
    <rPh sb="326" eb="327">
      <t>ト</t>
    </rPh>
    <rPh sb="328" eb="329">
      <t>ク</t>
    </rPh>
    <rPh sb="333" eb="335">
      <t>ヒツヨウ</t>
    </rPh>
    <rPh sb="345" eb="347">
      <t>リョウキン</t>
    </rPh>
    <rPh sb="347" eb="349">
      <t>カイシュウ</t>
    </rPh>
    <rPh sb="349" eb="350">
      <t>リツ</t>
    </rPh>
    <rPh sb="351" eb="354">
      <t>サクネンド</t>
    </rPh>
    <rPh sb="359" eb="361">
      <t>ゲンショウ</t>
    </rPh>
    <rPh sb="368" eb="370">
      <t>カンロ</t>
    </rPh>
    <rPh sb="371" eb="374">
      <t>ロウキュウカ</t>
    </rPh>
    <rPh sb="377" eb="379">
      <t>ロウスイ</t>
    </rPh>
    <rPh sb="380" eb="382">
      <t>ハッセイ</t>
    </rPh>
    <rPh sb="390" eb="392">
      <t>ヒヨウ</t>
    </rPh>
    <rPh sb="393" eb="395">
      <t>ゾウカ</t>
    </rPh>
    <rPh sb="403" eb="405">
      <t>ゲンザイ</t>
    </rPh>
    <rPh sb="407" eb="409">
      <t>カンロ</t>
    </rPh>
    <rPh sb="410" eb="412">
      <t>ホシュウ</t>
    </rPh>
    <rPh sb="413" eb="415">
      <t>タイオウ</t>
    </rPh>
    <rPh sb="421" eb="423">
      <t>ヘイセイ</t>
    </rPh>
    <rPh sb="425" eb="427">
      <t>ネンド</t>
    </rPh>
    <rPh sb="430" eb="432">
      <t>エンカ</t>
    </rPh>
    <rPh sb="435" eb="436">
      <t>カン</t>
    </rPh>
    <rPh sb="437" eb="439">
      <t>コウシン</t>
    </rPh>
    <rPh sb="440" eb="442">
      <t>ヨテイ</t>
    </rPh>
    <phoneticPr fontId="4"/>
  </si>
  <si>
    <t>　大幅な経営の合理化を図った結果、平成16年度以降経常収支比率が100％を超えるようになり、ピーク時（平成15年度末）に83百万円余あった累積欠損金が、平成27年度末時点で、33百万円余にまで減少し、比較的安定した経営状況で推移しているように見える。
　しかし、単年度の利益剰余金は、全て累積欠損金の穴埋めに使用しているため、内部留保の蓄積が十分にできない状況において、資金ショートを起こさずに老朽化した管路・施設の更新・耐震化を早急に進める必要がある。
　そのため平成27年9月策定した更新・耐震化計画により、南海トラフ地震に備えた応急給水拠点となる配水池の耐震化を平成30年度までに行い、塩化ビニル管の更新を平成29年度～36年度に行うこととしており、健全経営を続けながら、着実に更新・耐震化を進めていく。</t>
    <rPh sb="73" eb="74">
      <t>キン</t>
    </rPh>
    <rPh sb="121" eb="122">
      <t>ミ</t>
    </rPh>
    <rPh sb="148" eb="149">
      <t>キン</t>
    </rPh>
    <rPh sb="171" eb="173">
      <t>ジュウブン</t>
    </rPh>
    <rPh sb="178" eb="180">
      <t>ジョウキョウ</t>
    </rPh>
    <rPh sb="185" eb="187">
      <t>シキン</t>
    </rPh>
    <rPh sb="192" eb="193">
      <t>オ</t>
    </rPh>
    <rPh sb="197" eb="200">
      <t>ロウキュウカ</t>
    </rPh>
    <rPh sb="202" eb="204">
      <t>カンロ</t>
    </rPh>
    <rPh sb="205" eb="207">
      <t>シセツ</t>
    </rPh>
    <rPh sb="208" eb="210">
      <t>コウシン</t>
    </rPh>
    <rPh sb="211" eb="213">
      <t>タイシン</t>
    </rPh>
    <rPh sb="213" eb="214">
      <t>カ</t>
    </rPh>
    <rPh sb="215" eb="217">
      <t>ソウキュウ</t>
    </rPh>
    <rPh sb="218" eb="219">
      <t>スス</t>
    </rPh>
    <rPh sb="221" eb="223">
      <t>ヒツヨウ</t>
    </rPh>
    <rPh sb="233" eb="235">
      <t>ヘイセイ</t>
    </rPh>
    <rPh sb="237" eb="238">
      <t>ネン</t>
    </rPh>
    <rPh sb="239" eb="240">
      <t>ガツ</t>
    </rPh>
    <rPh sb="240" eb="242">
      <t>サクテイ</t>
    </rPh>
    <rPh sb="244" eb="246">
      <t>コウシン</t>
    </rPh>
    <rPh sb="247" eb="250">
      <t>タイシンカ</t>
    </rPh>
    <rPh sb="250" eb="252">
      <t>ケイカク</t>
    </rPh>
    <rPh sb="256" eb="258">
      <t>ナンカイ</t>
    </rPh>
    <rPh sb="261" eb="263">
      <t>ジシン</t>
    </rPh>
    <rPh sb="264" eb="265">
      <t>ソナ</t>
    </rPh>
    <rPh sb="267" eb="269">
      <t>オウキュウ</t>
    </rPh>
    <rPh sb="269" eb="271">
      <t>キュウスイ</t>
    </rPh>
    <rPh sb="271" eb="273">
      <t>キョテン</t>
    </rPh>
    <rPh sb="276" eb="279">
      <t>ハイスイチ</t>
    </rPh>
    <rPh sb="280" eb="283">
      <t>タイシンカ</t>
    </rPh>
    <rPh sb="288" eb="290">
      <t>ネンド</t>
    </rPh>
    <rPh sb="293" eb="294">
      <t>オコナ</t>
    </rPh>
    <rPh sb="296" eb="298">
      <t>エンカ</t>
    </rPh>
    <rPh sb="301" eb="302">
      <t>カン</t>
    </rPh>
    <rPh sb="303" eb="305">
      <t>コウシン</t>
    </rPh>
    <rPh sb="306" eb="308">
      <t>ヘイセイ</t>
    </rPh>
    <rPh sb="310" eb="311">
      <t>ネン</t>
    </rPh>
    <rPh sb="311" eb="312">
      <t>ド</t>
    </rPh>
    <rPh sb="315" eb="316">
      <t>ネン</t>
    </rPh>
    <rPh sb="316" eb="317">
      <t>ド</t>
    </rPh>
    <rPh sb="318" eb="319">
      <t>オコナ</t>
    </rPh>
    <rPh sb="328" eb="330">
      <t>ケンゼン</t>
    </rPh>
    <rPh sb="330" eb="332">
      <t>ケイエイ</t>
    </rPh>
    <rPh sb="333" eb="334">
      <t>ツヅ</t>
    </rPh>
    <rPh sb="339" eb="341">
      <t>チャクジツ</t>
    </rPh>
    <rPh sb="342" eb="344">
      <t>コウシン</t>
    </rPh>
    <rPh sb="345" eb="347">
      <t>タイシン</t>
    </rPh>
    <rPh sb="347" eb="348">
      <t>カ</t>
    </rPh>
    <rPh sb="349" eb="35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</si>
</sst>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663768"/>
        <c:axId val="14396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formatCode="#,##0.00;&quot;△&quot;#,##0.00">
                  <c:v>0</c:v>
                </c:pt>
                <c:pt idx="1">
                  <c:v>4.6100000000000003</c:v>
                </c:pt>
                <c:pt idx="2">
                  <c:v>1.62</c:v>
                </c:pt>
                <c:pt idx="3">
                  <c:v>1.27</c:v>
                </c:pt>
                <c:pt idx="4">
                  <c:v>2.2200000000000002</c:v>
                </c:pt>
              </c:numCache>
            </c:numRef>
          </c:val>
          <c:smooth val="0"/>
        </c:ser>
        <c:dLbls>
          <c:showLegendKey val="0"/>
          <c:showVal val="0"/>
          <c:showCatName val="0"/>
          <c:showSerName val="0"/>
          <c:showPercent val="0"/>
          <c:showBubbleSize val="0"/>
        </c:dLbls>
        <c:marker val="1"/>
        <c:smooth val="0"/>
        <c:axId val="219663768"/>
        <c:axId val="143960424"/>
      </c:lineChart>
      <c:dateAx>
        <c:axId val="219663768"/>
        <c:scaling>
          <c:orientation val="minMax"/>
        </c:scaling>
        <c:delete val="1"/>
        <c:axPos val="b"/>
        <c:numFmt formatCode="ge" sourceLinked="1"/>
        <c:majorTickMark val="none"/>
        <c:minorTickMark val="none"/>
        <c:tickLblPos val="none"/>
        <c:crossAx val="143960424"/>
        <c:crosses val="autoZero"/>
        <c:auto val="1"/>
        <c:lblOffset val="100"/>
        <c:baseTimeUnit val="years"/>
      </c:dateAx>
      <c:valAx>
        <c:axId val="14396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27.26</c:v>
                </c:pt>
                <c:pt idx="1">
                  <c:v>26.85</c:v>
                </c:pt>
                <c:pt idx="2">
                  <c:v>28.83</c:v>
                </c:pt>
                <c:pt idx="3">
                  <c:v>28.64</c:v>
                </c:pt>
                <c:pt idx="4">
                  <c:v>32.81</c:v>
                </c:pt>
              </c:numCache>
            </c:numRef>
          </c:val>
        </c:ser>
        <c:dLbls>
          <c:showLegendKey val="0"/>
          <c:showVal val="0"/>
          <c:showCatName val="0"/>
          <c:showSerName val="0"/>
          <c:showPercent val="0"/>
          <c:showBubbleSize val="0"/>
        </c:dLbls>
        <c:gapWidth val="150"/>
        <c:axId val="220794368"/>
        <c:axId val="22079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63.99</c:v>
                </c:pt>
                <c:pt idx="1">
                  <c:v>65.150000000000006</c:v>
                </c:pt>
                <c:pt idx="2">
                  <c:v>56.75</c:v>
                </c:pt>
                <c:pt idx="3">
                  <c:v>47.92</c:v>
                </c:pt>
                <c:pt idx="4">
                  <c:v>49.29</c:v>
                </c:pt>
              </c:numCache>
            </c:numRef>
          </c:val>
          <c:smooth val="0"/>
        </c:ser>
        <c:dLbls>
          <c:showLegendKey val="0"/>
          <c:showVal val="0"/>
          <c:showCatName val="0"/>
          <c:showSerName val="0"/>
          <c:showPercent val="0"/>
          <c:showBubbleSize val="0"/>
        </c:dLbls>
        <c:marker val="1"/>
        <c:smooth val="0"/>
        <c:axId val="220794368"/>
        <c:axId val="220794760"/>
      </c:lineChart>
      <c:dateAx>
        <c:axId val="220794368"/>
        <c:scaling>
          <c:orientation val="minMax"/>
        </c:scaling>
        <c:delete val="1"/>
        <c:axPos val="b"/>
        <c:numFmt formatCode="ge" sourceLinked="1"/>
        <c:majorTickMark val="none"/>
        <c:minorTickMark val="none"/>
        <c:tickLblPos val="none"/>
        <c:crossAx val="220794760"/>
        <c:crosses val="autoZero"/>
        <c:auto val="1"/>
        <c:lblOffset val="100"/>
        <c:baseTimeUnit val="years"/>
      </c:dateAx>
      <c:valAx>
        <c:axId val="2207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98.45</c:v>
                </c:pt>
                <c:pt idx="1">
                  <c:v>100.35</c:v>
                </c:pt>
                <c:pt idx="2">
                  <c:v>91.98</c:v>
                </c:pt>
                <c:pt idx="3">
                  <c:v>92.87</c:v>
                </c:pt>
                <c:pt idx="4">
                  <c:v>82.09</c:v>
                </c:pt>
              </c:numCache>
            </c:numRef>
          </c:val>
        </c:ser>
        <c:dLbls>
          <c:showLegendKey val="0"/>
          <c:showVal val="0"/>
          <c:showCatName val="0"/>
          <c:showSerName val="0"/>
          <c:showPercent val="0"/>
          <c:showBubbleSize val="0"/>
        </c:dLbls>
        <c:gapWidth val="150"/>
        <c:axId val="220484384"/>
        <c:axId val="22048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86.6</c:v>
                </c:pt>
                <c:pt idx="1">
                  <c:v>84.84</c:v>
                </c:pt>
                <c:pt idx="2">
                  <c:v>77.34</c:v>
                </c:pt>
                <c:pt idx="3">
                  <c:v>73.08</c:v>
                </c:pt>
                <c:pt idx="4">
                  <c:v>69.94</c:v>
                </c:pt>
              </c:numCache>
            </c:numRef>
          </c:val>
          <c:smooth val="0"/>
        </c:ser>
        <c:dLbls>
          <c:showLegendKey val="0"/>
          <c:showVal val="0"/>
          <c:showCatName val="0"/>
          <c:showSerName val="0"/>
          <c:showPercent val="0"/>
          <c:showBubbleSize val="0"/>
        </c:dLbls>
        <c:marker val="1"/>
        <c:smooth val="0"/>
        <c:axId val="220484384"/>
        <c:axId val="220484776"/>
      </c:lineChart>
      <c:dateAx>
        <c:axId val="220484384"/>
        <c:scaling>
          <c:orientation val="minMax"/>
        </c:scaling>
        <c:delete val="1"/>
        <c:axPos val="b"/>
        <c:numFmt formatCode="ge" sourceLinked="1"/>
        <c:majorTickMark val="none"/>
        <c:minorTickMark val="none"/>
        <c:tickLblPos val="none"/>
        <c:crossAx val="220484776"/>
        <c:crosses val="autoZero"/>
        <c:auto val="1"/>
        <c:lblOffset val="100"/>
        <c:baseTimeUnit val="years"/>
      </c:dateAx>
      <c:valAx>
        <c:axId val="2204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130.84</c:v>
                </c:pt>
                <c:pt idx="1">
                  <c:v>129.68</c:v>
                </c:pt>
                <c:pt idx="2">
                  <c:v>127.96</c:v>
                </c:pt>
                <c:pt idx="3">
                  <c:v>127.05</c:v>
                </c:pt>
                <c:pt idx="4">
                  <c:v>113.3</c:v>
                </c:pt>
              </c:numCache>
            </c:numRef>
          </c:val>
        </c:ser>
        <c:dLbls>
          <c:showLegendKey val="0"/>
          <c:showVal val="0"/>
          <c:showCatName val="0"/>
          <c:showSerName val="0"/>
          <c:showPercent val="0"/>
          <c:showBubbleSize val="0"/>
        </c:dLbls>
        <c:gapWidth val="150"/>
        <c:axId val="219899784"/>
        <c:axId val="21990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112.3</c:v>
                </c:pt>
                <c:pt idx="1">
                  <c:v>112.12</c:v>
                </c:pt>
                <c:pt idx="2">
                  <c:v>97.78</c:v>
                </c:pt>
                <c:pt idx="3">
                  <c:v>102.93</c:v>
                </c:pt>
                <c:pt idx="4">
                  <c:v>93.17</c:v>
                </c:pt>
              </c:numCache>
            </c:numRef>
          </c:val>
          <c:smooth val="0"/>
        </c:ser>
        <c:dLbls>
          <c:showLegendKey val="0"/>
          <c:showVal val="0"/>
          <c:showCatName val="0"/>
          <c:showSerName val="0"/>
          <c:showPercent val="0"/>
          <c:showBubbleSize val="0"/>
        </c:dLbls>
        <c:marker val="1"/>
        <c:smooth val="0"/>
        <c:axId val="219899784"/>
        <c:axId val="219900168"/>
      </c:lineChart>
      <c:dateAx>
        <c:axId val="219899784"/>
        <c:scaling>
          <c:orientation val="minMax"/>
        </c:scaling>
        <c:delete val="1"/>
        <c:axPos val="b"/>
        <c:numFmt formatCode="ge" sourceLinked="1"/>
        <c:majorTickMark val="none"/>
        <c:minorTickMark val="none"/>
        <c:tickLblPos val="none"/>
        <c:crossAx val="219900168"/>
        <c:crosses val="autoZero"/>
        <c:auto val="1"/>
        <c:lblOffset val="100"/>
        <c:baseTimeUnit val="years"/>
      </c:dateAx>
      <c:valAx>
        <c:axId val="219900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50.82</c:v>
                </c:pt>
                <c:pt idx="1">
                  <c:v>52.32</c:v>
                </c:pt>
                <c:pt idx="2">
                  <c:v>53.79</c:v>
                </c:pt>
                <c:pt idx="3">
                  <c:v>64.47</c:v>
                </c:pt>
                <c:pt idx="4">
                  <c:v>55.32</c:v>
                </c:pt>
              </c:numCache>
            </c:numRef>
          </c:val>
        </c:ser>
        <c:dLbls>
          <c:showLegendKey val="0"/>
          <c:showVal val="0"/>
          <c:showCatName val="0"/>
          <c:showSerName val="0"/>
          <c:showPercent val="0"/>
          <c:showBubbleSize val="0"/>
        </c:dLbls>
        <c:gapWidth val="150"/>
        <c:axId val="220214104"/>
        <c:axId val="22021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14.8</c:v>
                </c:pt>
                <c:pt idx="1">
                  <c:v>15.13</c:v>
                </c:pt>
                <c:pt idx="2">
                  <c:v>14.94</c:v>
                </c:pt>
                <c:pt idx="3">
                  <c:v>36.93</c:v>
                </c:pt>
                <c:pt idx="4">
                  <c:v>37.770000000000003</c:v>
                </c:pt>
              </c:numCache>
            </c:numRef>
          </c:val>
          <c:smooth val="0"/>
        </c:ser>
        <c:dLbls>
          <c:showLegendKey val="0"/>
          <c:showVal val="0"/>
          <c:showCatName val="0"/>
          <c:showSerName val="0"/>
          <c:showPercent val="0"/>
          <c:showBubbleSize val="0"/>
        </c:dLbls>
        <c:marker val="1"/>
        <c:smooth val="0"/>
        <c:axId val="220214104"/>
        <c:axId val="220214488"/>
      </c:lineChart>
      <c:dateAx>
        <c:axId val="220214104"/>
        <c:scaling>
          <c:orientation val="minMax"/>
        </c:scaling>
        <c:delete val="1"/>
        <c:axPos val="b"/>
        <c:numFmt formatCode="ge" sourceLinked="1"/>
        <c:majorTickMark val="none"/>
        <c:minorTickMark val="none"/>
        <c:tickLblPos val="none"/>
        <c:crossAx val="220214488"/>
        <c:crosses val="autoZero"/>
        <c:auto val="1"/>
        <c:lblOffset val="100"/>
        <c:baseTimeUnit val="years"/>
      </c:dateAx>
      <c:valAx>
        <c:axId val="2202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1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37.869999999999997</c:v>
                </c:pt>
                <c:pt idx="1">
                  <c:v>37.869999999999997</c:v>
                </c:pt>
                <c:pt idx="2">
                  <c:v>37.869999999999997</c:v>
                </c:pt>
                <c:pt idx="3">
                  <c:v>37.869999999999997</c:v>
                </c:pt>
                <c:pt idx="4">
                  <c:v>37.869999999999997</c:v>
                </c:pt>
              </c:numCache>
            </c:numRef>
          </c:val>
        </c:ser>
        <c:dLbls>
          <c:showLegendKey val="0"/>
          <c:showVal val="0"/>
          <c:showCatName val="0"/>
          <c:showSerName val="0"/>
          <c:showPercent val="0"/>
          <c:showBubbleSize val="0"/>
        </c:dLbls>
        <c:gapWidth val="150"/>
        <c:axId val="218486176"/>
        <c:axId val="21848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19.66</c:v>
                </c:pt>
                <c:pt idx="1">
                  <c:v>20.03</c:v>
                </c:pt>
                <c:pt idx="2">
                  <c:v>4.58</c:v>
                </c:pt>
                <c:pt idx="3">
                  <c:v>4.1900000000000004</c:v>
                </c:pt>
                <c:pt idx="4">
                  <c:v>4.91</c:v>
                </c:pt>
              </c:numCache>
            </c:numRef>
          </c:val>
          <c:smooth val="0"/>
        </c:ser>
        <c:dLbls>
          <c:showLegendKey val="0"/>
          <c:showVal val="0"/>
          <c:showCatName val="0"/>
          <c:showSerName val="0"/>
          <c:showPercent val="0"/>
          <c:showBubbleSize val="0"/>
        </c:dLbls>
        <c:marker val="1"/>
        <c:smooth val="0"/>
        <c:axId val="218486176"/>
        <c:axId val="218486568"/>
      </c:lineChart>
      <c:dateAx>
        <c:axId val="218486176"/>
        <c:scaling>
          <c:orientation val="minMax"/>
        </c:scaling>
        <c:delete val="1"/>
        <c:axPos val="b"/>
        <c:numFmt formatCode="ge" sourceLinked="1"/>
        <c:majorTickMark val="none"/>
        <c:minorTickMark val="none"/>
        <c:tickLblPos val="none"/>
        <c:crossAx val="218486568"/>
        <c:crosses val="autoZero"/>
        <c:auto val="1"/>
        <c:lblOffset val="100"/>
        <c:baseTimeUnit val="years"/>
      </c:dateAx>
      <c:valAx>
        <c:axId val="2184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414.13</c:v>
                </c:pt>
                <c:pt idx="1">
                  <c:v>386.9</c:v>
                </c:pt>
                <c:pt idx="2">
                  <c:v>367.03</c:v>
                </c:pt>
                <c:pt idx="3">
                  <c:v>254.17</c:v>
                </c:pt>
                <c:pt idx="4">
                  <c:v>237.85</c:v>
                </c:pt>
              </c:numCache>
            </c:numRef>
          </c:val>
        </c:ser>
        <c:dLbls>
          <c:showLegendKey val="0"/>
          <c:showVal val="0"/>
          <c:showCatName val="0"/>
          <c:showSerName val="0"/>
          <c:showPercent val="0"/>
          <c:showBubbleSize val="0"/>
        </c:dLbls>
        <c:gapWidth val="150"/>
        <c:axId val="218487744"/>
        <c:axId val="21848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101.19</c:v>
                </c:pt>
                <c:pt idx="1">
                  <c:v>94.45</c:v>
                </c:pt>
                <c:pt idx="2">
                  <c:v>190.42</c:v>
                </c:pt>
                <c:pt idx="3">
                  <c:v>230.37</c:v>
                </c:pt>
                <c:pt idx="4">
                  <c:v>258.72000000000003</c:v>
                </c:pt>
              </c:numCache>
            </c:numRef>
          </c:val>
          <c:smooth val="0"/>
        </c:ser>
        <c:dLbls>
          <c:showLegendKey val="0"/>
          <c:showVal val="0"/>
          <c:showCatName val="0"/>
          <c:showSerName val="0"/>
          <c:showPercent val="0"/>
          <c:showBubbleSize val="0"/>
        </c:dLbls>
        <c:marker val="1"/>
        <c:smooth val="0"/>
        <c:axId val="218487744"/>
        <c:axId val="218488136"/>
      </c:lineChart>
      <c:dateAx>
        <c:axId val="218487744"/>
        <c:scaling>
          <c:orientation val="minMax"/>
        </c:scaling>
        <c:delete val="1"/>
        <c:axPos val="b"/>
        <c:numFmt formatCode="ge" sourceLinked="1"/>
        <c:majorTickMark val="none"/>
        <c:minorTickMark val="none"/>
        <c:tickLblPos val="none"/>
        <c:crossAx val="218488136"/>
        <c:crosses val="autoZero"/>
        <c:auto val="1"/>
        <c:lblOffset val="100"/>
        <c:baseTimeUnit val="years"/>
      </c:dateAx>
      <c:valAx>
        <c:axId val="21848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276.95999999999998</c:v>
                </c:pt>
                <c:pt idx="1">
                  <c:v>135.99</c:v>
                </c:pt>
                <c:pt idx="2">
                  <c:v>490.63</c:v>
                </c:pt>
                <c:pt idx="3">
                  <c:v>527.97</c:v>
                </c:pt>
                <c:pt idx="4">
                  <c:v>467.63</c:v>
                </c:pt>
              </c:numCache>
            </c:numRef>
          </c:val>
        </c:ser>
        <c:dLbls>
          <c:showLegendKey val="0"/>
          <c:showVal val="0"/>
          <c:showCatName val="0"/>
          <c:showSerName val="0"/>
          <c:showPercent val="0"/>
          <c:showBubbleSize val="0"/>
        </c:dLbls>
        <c:gapWidth val="150"/>
        <c:axId val="220294624"/>
        <c:axId val="22029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712.4</c:v>
                </c:pt>
                <c:pt idx="1">
                  <c:v>619.62</c:v>
                </c:pt>
                <c:pt idx="2">
                  <c:v>292.61</c:v>
                </c:pt>
                <c:pt idx="3">
                  <c:v>274.45999999999998</c:v>
                </c:pt>
                <c:pt idx="4">
                  <c:v>245.02</c:v>
                </c:pt>
              </c:numCache>
            </c:numRef>
          </c:val>
          <c:smooth val="0"/>
        </c:ser>
        <c:dLbls>
          <c:showLegendKey val="0"/>
          <c:showVal val="0"/>
          <c:showCatName val="0"/>
          <c:showSerName val="0"/>
          <c:showPercent val="0"/>
          <c:showBubbleSize val="0"/>
        </c:dLbls>
        <c:marker val="1"/>
        <c:smooth val="0"/>
        <c:axId val="220294624"/>
        <c:axId val="220295016"/>
      </c:lineChart>
      <c:dateAx>
        <c:axId val="220294624"/>
        <c:scaling>
          <c:orientation val="minMax"/>
        </c:scaling>
        <c:delete val="1"/>
        <c:axPos val="b"/>
        <c:numFmt formatCode="ge" sourceLinked="1"/>
        <c:majorTickMark val="none"/>
        <c:minorTickMark val="none"/>
        <c:tickLblPos val="none"/>
        <c:crossAx val="220295016"/>
        <c:crosses val="autoZero"/>
        <c:auto val="1"/>
        <c:lblOffset val="100"/>
        <c:baseTimeUnit val="years"/>
      </c:dateAx>
      <c:valAx>
        <c:axId val="22029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2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296192"/>
        <c:axId val="22029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355.92</c:v>
                </c:pt>
                <c:pt idx="1">
                  <c:v>405.55</c:v>
                </c:pt>
                <c:pt idx="2">
                  <c:v>1157.49</c:v>
                </c:pt>
                <c:pt idx="3">
                  <c:v>1264.3699999999999</c:v>
                </c:pt>
                <c:pt idx="4">
                  <c:v>1499.9</c:v>
                </c:pt>
              </c:numCache>
            </c:numRef>
          </c:val>
          <c:smooth val="0"/>
        </c:ser>
        <c:dLbls>
          <c:showLegendKey val="0"/>
          <c:showVal val="0"/>
          <c:showCatName val="0"/>
          <c:showSerName val="0"/>
          <c:showPercent val="0"/>
          <c:showBubbleSize val="0"/>
        </c:dLbls>
        <c:marker val="1"/>
        <c:smooth val="0"/>
        <c:axId val="220296192"/>
        <c:axId val="220296584"/>
      </c:lineChart>
      <c:dateAx>
        <c:axId val="220296192"/>
        <c:scaling>
          <c:orientation val="minMax"/>
        </c:scaling>
        <c:delete val="1"/>
        <c:axPos val="b"/>
        <c:numFmt formatCode="ge" sourceLinked="1"/>
        <c:majorTickMark val="none"/>
        <c:minorTickMark val="none"/>
        <c:tickLblPos val="none"/>
        <c:crossAx val="220296584"/>
        <c:crosses val="autoZero"/>
        <c:auto val="1"/>
        <c:lblOffset val="100"/>
        <c:baseTimeUnit val="years"/>
      </c:dateAx>
      <c:valAx>
        <c:axId val="220296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108.69</c:v>
                </c:pt>
                <c:pt idx="1">
                  <c:v>107.43</c:v>
                </c:pt>
                <c:pt idx="2">
                  <c:v>103.38</c:v>
                </c:pt>
                <c:pt idx="3">
                  <c:v>103.38</c:v>
                </c:pt>
                <c:pt idx="4">
                  <c:v>92.15</c:v>
                </c:pt>
              </c:numCache>
            </c:numRef>
          </c:val>
        </c:ser>
        <c:dLbls>
          <c:showLegendKey val="0"/>
          <c:showVal val="0"/>
          <c:showCatName val="0"/>
          <c:showSerName val="0"/>
          <c:showPercent val="0"/>
          <c:showBubbleSize val="0"/>
        </c:dLbls>
        <c:gapWidth val="150"/>
        <c:axId val="220297760"/>
        <c:axId val="22079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77.7</c:v>
                </c:pt>
                <c:pt idx="1">
                  <c:v>71.599999999999994</c:v>
                </c:pt>
                <c:pt idx="2">
                  <c:v>31.79</c:v>
                </c:pt>
                <c:pt idx="3">
                  <c:v>34.520000000000003</c:v>
                </c:pt>
                <c:pt idx="4">
                  <c:v>32.51</c:v>
                </c:pt>
              </c:numCache>
            </c:numRef>
          </c:val>
          <c:smooth val="0"/>
        </c:ser>
        <c:dLbls>
          <c:showLegendKey val="0"/>
          <c:showVal val="0"/>
          <c:showCatName val="0"/>
          <c:showSerName val="0"/>
          <c:showPercent val="0"/>
          <c:showBubbleSize val="0"/>
        </c:dLbls>
        <c:marker val="1"/>
        <c:smooth val="0"/>
        <c:axId val="220297760"/>
        <c:axId val="220791624"/>
      </c:lineChart>
      <c:dateAx>
        <c:axId val="220297760"/>
        <c:scaling>
          <c:orientation val="minMax"/>
        </c:scaling>
        <c:delete val="1"/>
        <c:axPos val="b"/>
        <c:numFmt formatCode="ge" sourceLinked="1"/>
        <c:majorTickMark val="none"/>
        <c:minorTickMark val="none"/>
        <c:tickLblPos val="none"/>
        <c:crossAx val="220791624"/>
        <c:crosses val="autoZero"/>
        <c:auto val="1"/>
        <c:lblOffset val="100"/>
        <c:baseTimeUnit val="years"/>
      </c:dateAx>
      <c:valAx>
        <c:axId val="2207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241.43</c:v>
                </c:pt>
                <c:pt idx="1">
                  <c:v>243.68</c:v>
                </c:pt>
                <c:pt idx="2">
                  <c:v>252.61</c:v>
                </c:pt>
                <c:pt idx="3">
                  <c:v>253.57</c:v>
                </c:pt>
                <c:pt idx="4">
                  <c:v>281.42</c:v>
                </c:pt>
              </c:numCache>
            </c:numRef>
          </c:val>
        </c:ser>
        <c:dLbls>
          <c:showLegendKey val="0"/>
          <c:showVal val="0"/>
          <c:showCatName val="0"/>
          <c:showSerName val="0"/>
          <c:showPercent val="0"/>
          <c:showBubbleSize val="0"/>
        </c:dLbls>
        <c:gapWidth val="150"/>
        <c:axId val="220792800"/>
        <c:axId val="22079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173.22</c:v>
                </c:pt>
                <c:pt idx="1">
                  <c:v>185.84</c:v>
                </c:pt>
                <c:pt idx="2">
                  <c:v>526.03</c:v>
                </c:pt>
                <c:pt idx="3">
                  <c:v>626.29999999999995</c:v>
                </c:pt>
                <c:pt idx="4">
                  <c:v>661.36</c:v>
                </c:pt>
              </c:numCache>
            </c:numRef>
          </c:val>
          <c:smooth val="0"/>
        </c:ser>
        <c:dLbls>
          <c:showLegendKey val="0"/>
          <c:showVal val="0"/>
          <c:showCatName val="0"/>
          <c:showSerName val="0"/>
          <c:showPercent val="0"/>
          <c:showBubbleSize val="0"/>
        </c:dLbls>
        <c:marker val="1"/>
        <c:smooth val="0"/>
        <c:axId val="220792800"/>
        <c:axId val="220793192"/>
      </c:lineChart>
      <c:dateAx>
        <c:axId val="220792800"/>
        <c:scaling>
          <c:orientation val="minMax"/>
        </c:scaling>
        <c:delete val="1"/>
        <c:axPos val="b"/>
        <c:numFmt formatCode="ge" sourceLinked="1"/>
        <c:majorTickMark val="none"/>
        <c:minorTickMark val="none"/>
        <c:tickLblPos val="none"/>
        <c:crossAx val="220793192"/>
        <c:crosses val="autoZero"/>
        <c:auto val="1"/>
        <c:lblOffset val="100"/>
        <c:baseTimeUnit val="years"/>
      </c:dateAx>
      <c:valAx>
        <c:axId val="22079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香川県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簡易水道事業</v>
      </c>
      <c r="S8" s="75"/>
      <c r="T8" s="75"/>
      <c r="U8" s="75"/>
      <c r="V8" s="75"/>
      <c r="W8" s="75"/>
      <c r="X8" s="75"/>
      <c r="Y8" s="76"/>
      <c r="Z8" s="74" t="str">
        <f>データ!L6</f>
        <v>C4</v>
      </c>
      <c r="AA8" s="75"/>
      <c r="AB8" s="75"/>
      <c r="AC8" s="75"/>
      <c r="AD8" s="75"/>
      <c r="AE8" s="75"/>
      <c r="AF8" s="75"/>
      <c r="AG8" s="76"/>
      <c r="AH8" s="3"/>
      <c r="AI8" s="77">
        <f>データ!Q6</f>
        <v>1002173</v>
      </c>
      <c r="AJ8" s="78"/>
      <c r="AK8" s="78"/>
      <c r="AL8" s="78"/>
      <c r="AM8" s="78"/>
      <c r="AN8" s="78"/>
      <c r="AO8" s="78"/>
      <c r="AP8" s="79"/>
      <c r="AQ8" s="60">
        <f>データ!R6</f>
        <v>1876.72</v>
      </c>
      <c r="AR8" s="60"/>
      <c r="AS8" s="60"/>
      <c r="AT8" s="60"/>
      <c r="AU8" s="60"/>
      <c r="AV8" s="60"/>
      <c r="AW8" s="60"/>
      <c r="AX8" s="60"/>
      <c r="AY8" s="60">
        <f>データ!S6</f>
        <v>534</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83.82</v>
      </c>
      <c r="K10" s="60"/>
      <c r="L10" s="60"/>
      <c r="M10" s="60"/>
      <c r="N10" s="60"/>
      <c r="O10" s="60"/>
      <c r="P10" s="60"/>
      <c r="Q10" s="60"/>
      <c r="R10" s="60">
        <f>データ!O6</f>
        <v>0.02</v>
      </c>
      <c r="S10" s="60"/>
      <c r="T10" s="60"/>
      <c r="U10" s="60"/>
      <c r="V10" s="60"/>
      <c r="W10" s="60"/>
      <c r="X10" s="60"/>
      <c r="Y10" s="60"/>
      <c r="Z10" s="68">
        <f>データ!P6</f>
        <v>4400</v>
      </c>
      <c r="AA10" s="68"/>
      <c r="AB10" s="68"/>
      <c r="AC10" s="68"/>
      <c r="AD10" s="68"/>
      <c r="AE10" s="68"/>
      <c r="AF10" s="68"/>
      <c r="AG10" s="68"/>
      <c r="AH10" s="2"/>
      <c r="AI10" s="68">
        <f>データ!T6</f>
        <v>94</v>
      </c>
      <c r="AJ10" s="68"/>
      <c r="AK10" s="68"/>
      <c r="AL10" s="68"/>
      <c r="AM10" s="68"/>
      <c r="AN10" s="68"/>
      <c r="AO10" s="68"/>
      <c r="AP10" s="68"/>
      <c r="AQ10" s="60">
        <f>データ!U6</f>
        <v>0.89</v>
      </c>
      <c r="AR10" s="60"/>
      <c r="AS10" s="60"/>
      <c r="AT10" s="60"/>
      <c r="AU10" s="60"/>
      <c r="AV10" s="60"/>
      <c r="AW10" s="60"/>
      <c r="AX10" s="60"/>
      <c r="AY10" s="60">
        <f>データ!V6</f>
        <v>105.62</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Y1" workbookViewId="0">
      <selection activeCell="EA10" sqref="EA10:ED15"/>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370002</v>
      </c>
      <c r="D6" s="31">
        <f t="shared" si="3"/>
        <v>46</v>
      </c>
      <c r="E6" s="31">
        <f t="shared" si="3"/>
        <v>1</v>
      </c>
      <c r="F6" s="31">
        <f t="shared" si="3"/>
        <v>0</v>
      </c>
      <c r="G6" s="31">
        <f t="shared" si="3"/>
        <v>5</v>
      </c>
      <c r="H6" s="31" t="str">
        <f t="shared" si="3"/>
        <v>香川県</v>
      </c>
      <c r="I6" s="31" t="str">
        <f t="shared" si="3"/>
        <v>法適用</v>
      </c>
      <c r="J6" s="31" t="str">
        <f t="shared" si="3"/>
        <v>水道事業</v>
      </c>
      <c r="K6" s="31" t="str">
        <f t="shared" si="3"/>
        <v>簡易水道事業</v>
      </c>
      <c r="L6" s="31" t="str">
        <f t="shared" si="3"/>
        <v>C4</v>
      </c>
      <c r="M6" s="32" t="str">
        <f t="shared" si="3"/>
        <v>-</v>
      </c>
      <c r="N6" s="32">
        <f t="shared" si="3"/>
        <v>83.82</v>
      </c>
      <c r="O6" s="32">
        <f t="shared" si="3"/>
        <v>0.02</v>
      </c>
      <c r="P6" s="32">
        <f t="shared" si="3"/>
        <v>4400</v>
      </c>
      <c r="Q6" s="32">
        <f t="shared" si="3"/>
        <v>1002173</v>
      </c>
      <c r="R6" s="32">
        <f t="shared" si="3"/>
        <v>1876.72</v>
      </c>
      <c r="S6" s="32">
        <f t="shared" si="3"/>
        <v>534</v>
      </c>
      <c r="T6" s="32">
        <f t="shared" si="3"/>
        <v>94</v>
      </c>
      <c r="U6" s="32">
        <f t="shared" si="3"/>
        <v>0.89</v>
      </c>
      <c r="V6" s="32">
        <f t="shared" si="3"/>
        <v>105.62</v>
      </c>
      <c r="W6" s="33">
        <f>IF(W7="",NA(),W7)</f>
        <v>130.84</v>
      </c>
      <c r="X6" s="33">
        <f t="shared" ref="X6:AF6" si="4">IF(X7="",NA(),X7)</f>
        <v>129.68</v>
      </c>
      <c r="Y6" s="33">
        <f t="shared" si="4"/>
        <v>127.96</v>
      </c>
      <c r="Z6" s="33">
        <f t="shared" si="4"/>
        <v>127.05</v>
      </c>
      <c r="AA6" s="33">
        <f t="shared" si="4"/>
        <v>113.3</v>
      </c>
      <c r="AB6" s="33">
        <f t="shared" si="4"/>
        <v>112.3</v>
      </c>
      <c r="AC6" s="33">
        <f t="shared" si="4"/>
        <v>112.12</v>
      </c>
      <c r="AD6" s="33">
        <f t="shared" si="4"/>
        <v>97.78</v>
      </c>
      <c r="AE6" s="33">
        <f t="shared" si="4"/>
        <v>102.93</v>
      </c>
      <c r="AF6" s="33">
        <f t="shared" si="4"/>
        <v>93.17</v>
      </c>
      <c r="AG6" s="32" t="str">
        <f>IF(AG7="","",IF(AG7="-","【-】","【"&amp;SUBSTITUTE(TEXT(AG7,"#,##0.00"),"-","△")&amp;"】"))</f>
        <v>【104.78】</v>
      </c>
      <c r="AH6" s="33">
        <f>IF(AH7="",NA(),AH7)</f>
        <v>414.13</v>
      </c>
      <c r="AI6" s="33">
        <f t="shared" ref="AI6:AQ6" si="5">IF(AI7="",NA(),AI7)</f>
        <v>386.9</v>
      </c>
      <c r="AJ6" s="33">
        <f t="shared" si="5"/>
        <v>367.03</v>
      </c>
      <c r="AK6" s="33">
        <f t="shared" si="5"/>
        <v>254.17</v>
      </c>
      <c r="AL6" s="33">
        <f t="shared" si="5"/>
        <v>237.85</v>
      </c>
      <c r="AM6" s="33">
        <f t="shared" si="5"/>
        <v>101.19</v>
      </c>
      <c r="AN6" s="33">
        <f t="shared" si="5"/>
        <v>94.45</v>
      </c>
      <c r="AO6" s="33">
        <f t="shared" si="5"/>
        <v>190.42</v>
      </c>
      <c r="AP6" s="33">
        <f t="shared" si="5"/>
        <v>230.37</v>
      </c>
      <c r="AQ6" s="33">
        <f t="shared" si="5"/>
        <v>258.72000000000003</v>
      </c>
      <c r="AR6" s="32" t="str">
        <f>IF(AR7="","",IF(AR7="-","【-】","【"&amp;SUBSTITUTE(TEXT(AR7,"#,##0.00"),"-","△")&amp;"】"))</f>
        <v>【38.15】</v>
      </c>
      <c r="AS6" s="33">
        <f>IF(AS7="",NA(),AS7)</f>
        <v>276.95999999999998</v>
      </c>
      <c r="AT6" s="33">
        <f t="shared" ref="AT6:BB6" si="6">IF(AT7="",NA(),AT7)</f>
        <v>135.99</v>
      </c>
      <c r="AU6" s="33">
        <f t="shared" si="6"/>
        <v>490.63</v>
      </c>
      <c r="AV6" s="33">
        <f t="shared" si="6"/>
        <v>527.97</v>
      </c>
      <c r="AW6" s="33">
        <f t="shared" si="6"/>
        <v>467.63</v>
      </c>
      <c r="AX6" s="33">
        <f t="shared" si="6"/>
        <v>712.4</v>
      </c>
      <c r="AY6" s="33">
        <f t="shared" si="6"/>
        <v>619.62</v>
      </c>
      <c r="AZ6" s="33">
        <f t="shared" si="6"/>
        <v>292.61</v>
      </c>
      <c r="BA6" s="33">
        <f t="shared" si="6"/>
        <v>274.45999999999998</v>
      </c>
      <c r="BB6" s="33">
        <f t="shared" si="6"/>
        <v>245.02</v>
      </c>
      <c r="BC6" s="32" t="str">
        <f>IF(BC7="","",IF(BC7="-","【-】","【"&amp;SUBSTITUTE(TEXT(BC7,"#,##0.00"),"-","△")&amp;"】"))</f>
        <v>【340.04】</v>
      </c>
      <c r="BD6" s="32">
        <f>IF(BD7="",NA(),BD7)</f>
        <v>0</v>
      </c>
      <c r="BE6" s="32">
        <f t="shared" ref="BE6:BM6" si="7">IF(BE7="",NA(),BE7)</f>
        <v>0</v>
      </c>
      <c r="BF6" s="32">
        <f t="shared" si="7"/>
        <v>0</v>
      </c>
      <c r="BG6" s="32">
        <f t="shared" si="7"/>
        <v>0</v>
      </c>
      <c r="BH6" s="32">
        <f t="shared" si="7"/>
        <v>0</v>
      </c>
      <c r="BI6" s="33">
        <f t="shared" si="7"/>
        <v>355.92</v>
      </c>
      <c r="BJ6" s="33">
        <f t="shared" si="7"/>
        <v>405.55</v>
      </c>
      <c r="BK6" s="33">
        <f t="shared" si="7"/>
        <v>1157.49</v>
      </c>
      <c r="BL6" s="33">
        <f t="shared" si="7"/>
        <v>1264.3699999999999</v>
      </c>
      <c r="BM6" s="33">
        <f t="shared" si="7"/>
        <v>1499.9</v>
      </c>
      <c r="BN6" s="32" t="str">
        <f>IF(BN7="","",IF(BN7="-","【-】","【"&amp;SUBSTITUTE(TEXT(BN7,"#,##0.00"),"-","△")&amp;"】"))</f>
        <v>【870.69】</v>
      </c>
      <c r="BO6" s="33">
        <f>IF(BO7="",NA(),BO7)</f>
        <v>108.69</v>
      </c>
      <c r="BP6" s="33">
        <f t="shared" ref="BP6:BX6" si="8">IF(BP7="",NA(),BP7)</f>
        <v>107.43</v>
      </c>
      <c r="BQ6" s="33">
        <f t="shared" si="8"/>
        <v>103.38</v>
      </c>
      <c r="BR6" s="33">
        <f t="shared" si="8"/>
        <v>103.38</v>
      </c>
      <c r="BS6" s="33">
        <f t="shared" si="8"/>
        <v>92.15</v>
      </c>
      <c r="BT6" s="33">
        <f t="shared" si="8"/>
        <v>77.7</v>
      </c>
      <c r="BU6" s="33">
        <f t="shared" si="8"/>
        <v>71.599999999999994</v>
      </c>
      <c r="BV6" s="33">
        <f t="shared" si="8"/>
        <v>31.79</v>
      </c>
      <c r="BW6" s="33">
        <f t="shared" si="8"/>
        <v>34.520000000000003</v>
      </c>
      <c r="BX6" s="33">
        <f t="shared" si="8"/>
        <v>32.51</v>
      </c>
      <c r="BY6" s="32" t="str">
        <f>IF(BY7="","",IF(BY7="-","【-】","【"&amp;SUBSTITUTE(TEXT(BY7,"#,##0.00"),"-","△")&amp;"】"))</f>
        <v>【66.50】</v>
      </c>
      <c r="BZ6" s="33">
        <f>IF(BZ7="",NA(),BZ7)</f>
        <v>241.43</v>
      </c>
      <c r="CA6" s="33">
        <f t="shared" ref="CA6:CI6" si="9">IF(CA7="",NA(),CA7)</f>
        <v>243.68</v>
      </c>
      <c r="CB6" s="33">
        <f t="shared" si="9"/>
        <v>252.61</v>
      </c>
      <c r="CC6" s="33">
        <f t="shared" si="9"/>
        <v>253.57</v>
      </c>
      <c r="CD6" s="33">
        <f t="shared" si="9"/>
        <v>281.42</v>
      </c>
      <c r="CE6" s="33">
        <f t="shared" si="9"/>
        <v>173.22</v>
      </c>
      <c r="CF6" s="33">
        <f t="shared" si="9"/>
        <v>185.84</v>
      </c>
      <c r="CG6" s="33">
        <f t="shared" si="9"/>
        <v>526.03</v>
      </c>
      <c r="CH6" s="33">
        <f t="shared" si="9"/>
        <v>626.29999999999995</v>
      </c>
      <c r="CI6" s="33">
        <f t="shared" si="9"/>
        <v>661.36</v>
      </c>
      <c r="CJ6" s="32" t="str">
        <f>IF(CJ7="","",IF(CJ7="-","【-】","【"&amp;SUBSTITUTE(TEXT(CJ7,"#,##0.00"),"-","△")&amp;"】"))</f>
        <v>【294.21】</v>
      </c>
      <c r="CK6" s="33">
        <f>IF(CK7="",NA(),CK7)</f>
        <v>27.26</v>
      </c>
      <c r="CL6" s="33">
        <f t="shared" ref="CL6:CT6" si="10">IF(CL7="",NA(),CL7)</f>
        <v>26.85</v>
      </c>
      <c r="CM6" s="33">
        <f t="shared" si="10"/>
        <v>28.83</v>
      </c>
      <c r="CN6" s="33">
        <f t="shared" si="10"/>
        <v>28.64</v>
      </c>
      <c r="CO6" s="33">
        <f t="shared" si="10"/>
        <v>32.81</v>
      </c>
      <c r="CP6" s="33">
        <f t="shared" si="10"/>
        <v>63.99</v>
      </c>
      <c r="CQ6" s="33">
        <f t="shared" si="10"/>
        <v>65.150000000000006</v>
      </c>
      <c r="CR6" s="33">
        <f t="shared" si="10"/>
        <v>56.75</v>
      </c>
      <c r="CS6" s="33">
        <f t="shared" si="10"/>
        <v>47.92</v>
      </c>
      <c r="CT6" s="33">
        <f t="shared" si="10"/>
        <v>49.29</v>
      </c>
      <c r="CU6" s="32" t="str">
        <f>IF(CU7="","",IF(CU7="-","【-】","【"&amp;SUBSTITUTE(TEXT(CU7,"#,##0.00"),"-","△")&amp;"】"))</f>
        <v>【53.02】</v>
      </c>
      <c r="CV6" s="33">
        <f>IF(CV7="",NA(),CV7)</f>
        <v>98.45</v>
      </c>
      <c r="CW6" s="33">
        <f t="shared" ref="CW6:DE6" si="11">IF(CW7="",NA(),CW7)</f>
        <v>100.35</v>
      </c>
      <c r="CX6" s="33">
        <f t="shared" si="11"/>
        <v>91.98</v>
      </c>
      <c r="CY6" s="33">
        <f t="shared" si="11"/>
        <v>92.87</v>
      </c>
      <c r="CZ6" s="33">
        <f t="shared" si="11"/>
        <v>82.09</v>
      </c>
      <c r="DA6" s="33">
        <f t="shared" si="11"/>
        <v>86.6</v>
      </c>
      <c r="DB6" s="33">
        <f t="shared" si="11"/>
        <v>84.84</v>
      </c>
      <c r="DC6" s="33">
        <f t="shared" si="11"/>
        <v>77.34</v>
      </c>
      <c r="DD6" s="33">
        <f t="shared" si="11"/>
        <v>73.08</v>
      </c>
      <c r="DE6" s="33">
        <f t="shared" si="11"/>
        <v>69.94</v>
      </c>
      <c r="DF6" s="32" t="str">
        <f>IF(DF7="","",IF(DF7="-","【-】","【"&amp;SUBSTITUTE(TEXT(DF7,"#,##0.00"),"-","△")&amp;"】"))</f>
        <v>【83.95】</v>
      </c>
      <c r="DG6" s="33">
        <f>IF(DG7="",NA(),DG7)</f>
        <v>50.82</v>
      </c>
      <c r="DH6" s="33">
        <f t="shared" ref="DH6:DP6" si="12">IF(DH7="",NA(),DH7)</f>
        <v>52.32</v>
      </c>
      <c r="DI6" s="33">
        <f t="shared" si="12"/>
        <v>53.79</v>
      </c>
      <c r="DJ6" s="33">
        <f t="shared" si="12"/>
        <v>64.47</v>
      </c>
      <c r="DK6" s="33">
        <f t="shared" si="12"/>
        <v>55.32</v>
      </c>
      <c r="DL6" s="33">
        <f t="shared" si="12"/>
        <v>14.8</v>
      </c>
      <c r="DM6" s="33">
        <f t="shared" si="12"/>
        <v>15.13</v>
      </c>
      <c r="DN6" s="33">
        <f t="shared" si="12"/>
        <v>14.94</v>
      </c>
      <c r="DO6" s="33">
        <f t="shared" si="12"/>
        <v>36.93</v>
      </c>
      <c r="DP6" s="33">
        <f t="shared" si="12"/>
        <v>37.770000000000003</v>
      </c>
      <c r="DQ6" s="32" t="str">
        <f>IF(DQ7="","",IF(DQ7="-","【-】","【"&amp;SUBSTITUTE(TEXT(DQ7,"#,##0.00"),"-","△")&amp;"】"))</f>
        <v>【36.56】</v>
      </c>
      <c r="DR6" s="33">
        <f>IF(DR7="",NA(),DR7)</f>
        <v>37.869999999999997</v>
      </c>
      <c r="DS6" s="33">
        <f t="shared" ref="DS6:EA6" si="13">IF(DS7="",NA(),DS7)</f>
        <v>37.869999999999997</v>
      </c>
      <c r="DT6" s="33">
        <f t="shared" si="13"/>
        <v>37.869999999999997</v>
      </c>
      <c r="DU6" s="33">
        <f t="shared" si="13"/>
        <v>37.869999999999997</v>
      </c>
      <c r="DV6" s="33">
        <f t="shared" si="13"/>
        <v>37.869999999999997</v>
      </c>
      <c r="DW6" s="33">
        <f t="shared" si="13"/>
        <v>19.66</v>
      </c>
      <c r="DX6" s="33">
        <f t="shared" si="13"/>
        <v>20.03</v>
      </c>
      <c r="DY6" s="33">
        <f t="shared" si="13"/>
        <v>4.58</v>
      </c>
      <c r="DZ6" s="33">
        <f t="shared" si="13"/>
        <v>4.1900000000000004</v>
      </c>
      <c r="EA6" s="33">
        <f t="shared" si="13"/>
        <v>4.91</v>
      </c>
      <c r="EB6" s="32" t="str">
        <f>IF(EB7="","",IF(EB7="-","【-】","【"&amp;SUBSTITUTE(TEXT(EB7,"#,##0.00"),"-","△")&amp;"】"))</f>
        <v>【9.31】</v>
      </c>
      <c r="EC6" s="32">
        <f>IF(EC7="",NA(),EC7)</f>
        <v>0</v>
      </c>
      <c r="ED6" s="32">
        <f t="shared" ref="ED6:EL6" si="14">IF(ED7="",NA(),ED7)</f>
        <v>0</v>
      </c>
      <c r="EE6" s="32">
        <f t="shared" si="14"/>
        <v>0</v>
      </c>
      <c r="EF6" s="32">
        <f t="shared" si="14"/>
        <v>0</v>
      </c>
      <c r="EG6" s="32">
        <f t="shared" si="14"/>
        <v>0</v>
      </c>
      <c r="EH6" s="32">
        <f t="shared" si="14"/>
        <v>0</v>
      </c>
      <c r="EI6" s="33">
        <f t="shared" si="14"/>
        <v>4.6100000000000003</v>
      </c>
      <c r="EJ6" s="33">
        <f t="shared" si="14"/>
        <v>1.62</v>
      </c>
      <c r="EK6" s="33">
        <f t="shared" si="14"/>
        <v>1.27</v>
      </c>
      <c r="EL6" s="33">
        <f t="shared" si="14"/>
        <v>2.2200000000000002</v>
      </c>
      <c r="EM6" s="32" t="str">
        <f>IF(EM7="","",IF(EM7="-","【-】","【"&amp;SUBSTITUTE(TEXT(EM7,"#,##0.00"),"-","△")&amp;"】"))</f>
        <v>【0.50】</v>
      </c>
    </row>
    <row r="7" spans="1:143" s="34" customFormat="1">
      <c r="A7" s="26"/>
      <c r="B7" s="35">
        <v>2015</v>
      </c>
      <c r="C7" s="35">
        <v>370002</v>
      </c>
      <c r="D7" s="35">
        <v>46</v>
      </c>
      <c r="E7" s="35">
        <v>1</v>
      </c>
      <c r="F7" s="35">
        <v>0</v>
      </c>
      <c r="G7" s="35">
        <v>5</v>
      </c>
      <c r="H7" s="35" t="s">
        <v>93</v>
      </c>
      <c r="I7" s="35" t="s">
        <v>94</v>
      </c>
      <c r="J7" s="35" t="s">
        <v>95</v>
      </c>
      <c r="K7" s="35" t="s">
        <v>96</v>
      </c>
      <c r="L7" s="35" t="s">
        <v>97</v>
      </c>
      <c r="M7" s="36" t="s">
        <v>98</v>
      </c>
      <c r="N7" s="36">
        <v>83.82</v>
      </c>
      <c r="O7" s="36">
        <v>0.02</v>
      </c>
      <c r="P7" s="36">
        <v>4400</v>
      </c>
      <c r="Q7" s="36">
        <v>1002173</v>
      </c>
      <c r="R7" s="36">
        <v>1876.72</v>
      </c>
      <c r="S7" s="36">
        <v>534</v>
      </c>
      <c r="T7" s="36">
        <v>94</v>
      </c>
      <c r="U7" s="36">
        <v>0.89</v>
      </c>
      <c r="V7" s="36">
        <v>105.62</v>
      </c>
      <c r="W7" s="36">
        <v>130.84</v>
      </c>
      <c r="X7" s="36">
        <v>129.68</v>
      </c>
      <c r="Y7" s="36">
        <v>127.96</v>
      </c>
      <c r="Z7" s="36">
        <v>127.05</v>
      </c>
      <c r="AA7" s="36">
        <v>113.3</v>
      </c>
      <c r="AB7" s="36">
        <v>112.3</v>
      </c>
      <c r="AC7" s="36">
        <v>112.12</v>
      </c>
      <c r="AD7" s="36">
        <v>97.78</v>
      </c>
      <c r="AE7" s="36">
        <v>102.93</v>
      </c>
      <c r="AF7" s="36">
        <v>93.17</v>
      </c>
      <c r="AG7" s="36">
        <v>104.78</v>
      </c>
      <c r="AH7" s="36">
        <v>414.13</v>
      </c>
      <c r="AI7" s="36">
        <v>386.9</v>
      </c>
      <c r="AJ7" s="36">
        <v>367.03</v>
      </c>
      <c r="AK7" s="36">
        <v>254.17</v>
      </c>
      <c r="AL7" s="36">
        <v>237.85</v>
      </c>
      <c r="AM7" s="36">
        <v>101.19</v>
      </c>
      <c r="AN7" s="36">
        <v>94.45</v>
      </c>
      <c r="AO7" s="36">
        <v>190.42</v>
      </c>
      <c r="AP7" s="36">
        <v>230.37</v>
      </c>
      <c r="AQ7" s="36">
        <v>258.72000000000003</v>
      </c>
      <c r="AR7" s="36">
        <v>38.15</v>
      </c>
      <c r="AS7" s="36">
        <v>276.95999999999998</v>
      </c>
      <c r="AT7" s="36">
        <v>135.99</v>
      </c>
      <c r="AU7" s="36">
        <v>490.63</v>
      </c>
      <c r="AV7" s="36">
        <v>527.97</v>
      </c>
      <c r="AW7" s="36">
        <v>467.63</v>
      </c>
      <c r="AX7" s="36">
        <v>712.4</v>
      </c>
      <c r="AY7" s="36">
        <v>619.62</v>
      </c>
      <c r="AZ7" s="36">
        <v>292.61</v>
      </c>
      <c r="BA7" s="36">
        <v>274.45999999999998</v>
      </c>
      <c r="BB7" s="36">
        <v>245.02</v>
      </c>
      <c r="BC7" s="36">
        <v>340.04</v>
      </c>
      <c r="BD7" s="36">
        <v>0</v>
      </c>
      <c r="BE7" s="36">
        <v>0</v>
      </c>
      <c r="BF7" s="36">
        <v>0</v>
      </c>
      <c r="BG7" s="36">
        <v>0</v>
      </c>
      <c r="BH7" s="36">
        <v>0</v>
      </c>
      <c r="BI7" s="36">
        <v>355.92</v>
      </c>
      <c r="BJ7" s="36">
        <v>405.55</v>
      </c>
      <c r="BK7" s="36">
        <v>1157.49</v>
      </c>
      <c r="BL7" s="36">
        <v>1264.3699999999999</v>
      </c>
      <c r="BM7" s="36">
        <v>1499.9</v>
      </c>
      <c r="BN7" s="36">
        <v>870.69</v>
      </c>
      <c r="BO7" s="36">
        <v>108.69</v>
      </c>
      <c r="BP7" s="36">
        <v>107.43</v>
      </c>
      <c r="BQ7" s="36">
        <v>103.38</v>
      </c>
      <c r="BR7" s="36">
        <v>103.38</v>
      </c>
      <c r="BS7" s="36">
        <v>92.15</v>
      </c>
      <c r="BT7" s="36">
        <v>77.7</v>
      </c>
      <c r="BU7" s="36">
        <v>71.599999999999994</v>
      </c>
      <c r="BV7" s="36">
        <v>31.79</v>
      </c>
      <c r="BW7" s="36">
        <v>34.520000000000003</v>
      </c>
      <c r="BX7" s="36">
        <v>32.51</v>
      </c>
      <c r="BY7" s="36">
        <v>66.5</v>
      </c>
      <c r="BZ7" s="36">
        <v>241.43</v>
      </c>
      <c r="CA7" s="36">
        <v>243.68</v>
      </c>
      <c r="CB7" s="36">
        <v>252.61</v>
      </c>
      <c r="CC7" s="36">
        <v>253.57</v>
      </c>
      <c r="CD7" s="36">
        <v>281.42</v>
      </c>
      <c r="CE7" s="36">
        <v>173.22</v>
      </c>
      <c r="CF7" s="36">
        <v>185.84</v>
      </c>
      <c r="CG7" s="36">
        <v>526.03</v>
      </c>
      <c r="CH7" s="36">
        <v>626.29999999999995</v>
      </c>
      <c r="CI7" s="36">
        <v>661.36</v>
      </c>
      <c r="CJ7" s="36">
        <v>294.20999999999998</v>
      </c>
      <c r="CK7" s="36">
        <v>27.26</v>
      </c>
      <c r="CL7" s="36">
        <v>26.85</v>
      </c>
      <c r="CM7" s="36">
        <v>28.83</v>
      </c>
      <c r="CN7" s="36">
        <v>28.64</v>
      </c>
      <c r="CO7" s="36">
        <v>32.81</v>
      </c>
      <c r="CP7" s="36">
        <v>63.99</v>
      </c>
      <c r="CQ7" s="36">
        <v>65.150000000000006</v>
      </c>
      <c r="CR7" s="36">
        <v>56.75</v>
      </c>
      <c r="CS7" s="36">
        <v>47.92</v>
      </c>
      <c r="CT7" s="36">
        <v>49.29</v>
      </c>
      <c r="CU7" s="36">
        <v>53.02</v>
      </c>
      <c r="CV7" s="36">
        <v>98.45</v>
      </c>
      <c r="CW7" s="36">
        <v>100.35</v>
      </c>
      <c r="CX7" s="36">
        <v>91.98</v>
      </c>
      <c r="CY7" s="36">
        <v>92.87</v>
      </c>
      <c r="CZ7" s="36">
        <v>82.09</v>
      </c>
      <c r="DA7" s="36">
        <v>86.6</v>
      </c>
      <c r="DB7" s="36">
        <v>84.84</v>
      </c>
      <c r="DC7" s="36">
        <v>77.34</v>
      </c>
      <c r="DD7" s="36">
        <v>73.08</v>
      </c>
      <c r="DE7" s="36">
        <v>69.94</v>
      </c>
      <c r="DF7" s="36">
        <v>83.95</v>
      </c>
      <c r="DG7" s="36">
        <v>50.82</v>
      </c>
      <c r="DH7" s="36">
        <v>52.32</v>
      </c>
      <c r="DI7" s="36">
        <v>53.79</v>
      </c>
      <c r="DJ7" s="36">
        <v>64.47</v>
      </c>
      <c r="DK7" s="36">
        <v>55.32</v>
      </c>
      <c r="DL7" s="36">
        <v>14.8</v>
      </c>
      <c r="DM7" s="36">
        <v>15.13</v>
      </c>
      <c r="DN7" s="36">
        <v>14.94</v>
      </c>
      <c r="DO7" s="36">
        <v>36.93</v>
      </c>
      <c r="DP7" s="36">
        <v>37.770000000000003</v>
      </c>
      <c r="DQ7" s="36">
        <v>36.56</v>
      </c>
      <c r="DR7" s="36">
        <v>37.869999999999997</v>
      </c>
      <c r="DS7" s="36">
        <v>37.869999999999997</v>
      </c>
      <c r="DT7" s="36">
        <v>37.869999999999997</v>
      </c>
      <c r="DU7" s="36">
        <v>37.869999999999997</v>
      </c>
      <c r="DV7" s="36">
        <v>37.869999999999997</v>
      </c>
      <c r="DW7" s="36">
        <v>19.66</v>
      </c>
      <c r="DX7" s="36">
        <v>20.03</v>
      </c>
      <c r="DY7" s="36">
        <v>4.58</v>
      </c>
      <c r="DZ7" s="36">
        <v>4.1900000000000004</v>
      </c>
      <c r="EA7" s="36">
        <v>4.91</v>
      </c>
      <c r="EB7" s="36">
        <v>9.31</v>
      </c>
      <c r="EC7" s="36">
        <v>0</v>
      </c>
      <c r="ED7" s="36">
        <v>0</v>
      </c>
      <c r="EE7" s="36">
        <v>0</v>
      </c>
      <c r="EF7" s="36">
        <v>0</v>
      </c>
      <c r="EG7" s="36">
        <v>0</v>
      </c>
      <c r="EH7" s="36">
        <v>0</v>
      </c>
      <c r="EI7" s="36">
        <v>4.6100000000000003</v>
      </c>
      <c r="EJ7" s="36">
        <v>1.62</v>
      </c>
      <c r="EK7" s="36">
        <v>1.27</v>
      </c>
      <c r="EL7" s="36">
        <v>2.2200000000000002</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2017-02-03T00:03:23Z</cp:lastPrinted>
  <dcterms:created xsi:type="dcterms:W3CDTF">2016-12-02T02:09:48Z</dcterms:created>
  <dcterms:modified xsi:type="dcterms:W3CDTF">2017-02-27T05:28:25Z</dcterms:modified>
  <cp:category/>
</cp:coreProperties>
</file>