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7香川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P10" i="4"/>
  <c r="I10" i="4"/>
  <c r="B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<sst xmlns="http://schemas.openxmlformats.org/spreadsheetml/2006/main" count="221" uniqueCount="111">
  <si>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</si>
  <si>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</si>
  <si>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</si>
  <si>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</si>
  <si>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</si>
  <si>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</si>
  <si>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</si>
  <si>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</si>
  <si>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</si>
  <si>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</si>
  <si>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</si>
  <si>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</si>
  <si>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</si>
  <si>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</si>
  <si>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</si>
  <si>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</si>
  <si>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</si>
  <si>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</si>
  <si>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</si>
  <si>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</si>
  <si>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</si>
  <si>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</si>
  <si>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</si>
  <si>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</si>
  <si>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</si>
  <si>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</si>
  <si>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</si>
  <si>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</si>
  <si>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</si>
  <si>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</si>
  <si>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</si>
  <si>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</si>
  <si>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</si>
  <si>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</si>
  <si>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</si>
  <si>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</si>
  <si>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</si>
  <si>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</si>
  <si>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</si>
  <si>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</si>
  <si>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</si>
  <si>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</si>
  <si>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</si>
  <si>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</si>
  <si>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</si>
  <si>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</si>
  <si>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</si>
  <si>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</si>
  <si>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</si>
  <si>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</si>
  <si>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</si>
  <si>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</si>
  <si>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</si>
  <si>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</si>
  <si>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</si>
  <si>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</si>
  <si>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</si>
  <si>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</si>
  <si>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</si>
  <si>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</si>
  <si>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</si>
  <si>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</si>
  <si>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</si>
  <si>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</si>
  <si>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</si>
  <si>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</si>
  <si>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</si>
  <si>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</si>
  <si>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</si>
  <si>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</si>
  <si>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</si>
  <si>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</si>
  <si>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</si>
  <si>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</si>
  <si>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</si>
  <si>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</si>
  <si>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</si>
  <si>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</si>
  <si>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</si>
  <si>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</si>
  <si>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</si>
  <si>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</si>
  <si>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</si>
  <si>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</si>
  <si>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</si>
  <si>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</si>
  <si>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</si>
  <si>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</si>
  <si>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</si>
  <si>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</si>
  <si>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</si>
  <si>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</si>
  <si>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</si>
  <si>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</si>
  <si>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</si>
  <si>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</si>
  <si>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</si>
  <si>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</si>
  <si>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</si>
  <si>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</si>
  <si>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</si>
  <si>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</si>
  <si>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</si>
  <si>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</si>
  <si>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</si>
  <si>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</si>
  <si>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</si>
  <si>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</si>
  <si>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施設の管理費は流域関連市町からの負担金で賄っていますが、地方債償還金については一部市町負担金で賄い、不足する分を一般会計からの繰入金を充てています。
　平成24年度の比率の低下は、鴨部川流域下水道のさぬき市への移管に伴い地方債の繰上償還が生じたことによるものです。（⑥において同じ。）
②累積欠損金比率、③流動比率
　公営企業会計を適用していないため該当数値はありません。
④企業債残高対事業規模比率
　供用開始後14年と類似団体の区分の中では比較的新しい処理区があり、その地方債の償還額が大きいため、類似団体と比べて高い数値になっていると考えられますが、償還のピークを過ぎているため年々減少しています。
⑤経費回収率
　流域下水道であるため、使用料を徴収していないことから数値はゼロになっています。
⑥汚水処理原価　④と同様です。
⑦施設利用率
　毎年類似団体の平均を上回っており、比較的効率よく施設が稼動しています。
⑧水洗化率
　流域下水道であるため、接続している市町の公共下水道の数値が反映しています。類似団体の平均と比べてやや低い状況にあります。
</t>
    <rPh sb="1" eb="4">
      <t>シュウエキテキ</t>
    </rPh>
    <rPh sb="4" eb="6">
      <t>シュウシ</t>
    </rPh>
    <rPh sb="6" eb="8">
      <t>ヒリツ</t>
    </rPh>
    <rPh sb="10" eb="12">
      <t>シセツ</t>
    </rPh>
    <rPh sb="13" eb="16">
      <t>カンリヒ</t>
    </rPh>
    <rPh sb="17" eb="19">
      <t>リュウイキ</t>
    </rPh>
    <rPh sb="19" eb="21">
      <t>カンレン</t>
    </rPh>
    <rPh sb="21" eb="22">
      <t>シ</t>
    </rPh>
    <rPh sb="22" eb="23">
      <t>チョウ</t>
    </rPh>
    <rPh sb="26" eb="29">
      <t>フタンキン</t>
    </rPh>
    <rPh sb="30" eb="31">
      <t>マカナ</t>
    </rPh>
    <rPh sb="38" eb="41">
      <t>チホウサイ</t>
    </rPh>
    <rPh sb="41" eb="44">
      <t>ショウカンキン</t>
    </rPh>
    <rPh sb="49" eb="51">
      <t>イチブ</t>
    </rPh>
    <rPh sb="51" eb="52">
      <t>シ</t>
    </rPh>
    <rPh sb="52" eb="53">
      <t>チョウ</t>
    </rPh>
    <rPh sb="53" eb="56">
      <t>フタンキン</t>
    </rPh>
    <rPh sb="57" eb="58">
      <t>マカナ</t>
    </rPh>
    <rPh sb="60" eb="62">
      <t>フソク</t>
    </rPh>
    <rPh sb="64" eb="65">
      <t>ブン</t>
    </rPh>
    <rPh sb="66" eb="68">
      <t>イッパン</t>
    </rPh>
    <rPh sb="68" eb="70">
      <t>カイケイ</t>
    </rPh>
    <rPh sb="73" eb="75">
      <t>クリイレ</t>
    </rPh>
    <rPh sb="75" eb="76">
      <t>キン</t>
    </rPh>
    <rPh sb="77" eb="78">
      <t>ア</t>
    </rPh>
    <rPh sb="86" eb="88">
      <t>ヘイセイ</t>
    </rPh>
    <rPh sb="90" eb="92">
      <t>ネンド</t>
    </rPh>
    <rPh sb="93" eb="95">
      <t>ヒリツ</t>
    </rPh>
    <rPh sb="96" eb="98">
      <t>テイカ</t>
    </rPh>
    <rPh sb="100" eb="103">
      <t>カベガワ</t>
    </rPh>
    <rPh sb="103" eb="105">
      <t>リュウイキ</t>
    </rPh>
    <rPh sb="105" eb="108">
      <t>ゲスイドウ</t>
    </rPh>
    <rPh sb="112" eb="113">
      <t>シ</t>
    </rPh>
    <rPh sb="115" eb="117">
      <t>イカン</t>
    </rPh>
    <rPh sb="118" eb="119">
      <t>トモナ</t>
    </rPh>
    <rPh sb="120" eb="123">
      <t>チホウサイ</t>
    </rPh>
    <rPh sb="124" eb="126">
      <t>クリアゲ</t>
    </rPh>
    <rPh sb="126" eb="128">
      <t>ショウカン</t>
    </rPh>
    <rPh sb="129" eb="130">
      <t>ショウ</t>
    </rPh>
    <rPh sb="148" eb="149">
      <t>オナ</t>
    </rPh>
    <rPh sb="154" eb="156">
      <t>ルイセキ</t>
    </rPh>
    <rPh sb="156" eb="159">
      <t>ケッソンキン</t>
    </rPh>
    <rPh sb="159" eb="161">
      <t>ヒリツ</t>
    </rPh>
    <rPh sb="163" eb="165">
      <t>リュウドウ</t>
    </rPh>
    <rPh sb="165" eb="167">
      <t>ヒリツ</t>
    </rPh>
    <rPh sb="169" eb="171">
      <t>コウエイ</t>
    </rPh>
    <rPh sb="171" eb="173">
      <t>キギョウ</t>
    </rPh>
    <rPh sb="173" eb="175">
      <t>カイケイ</t>
    </rPh>
    <rPh sb="176" eb="178">
      <t>テキヨウ</t>
    </rPh>
    <rPh sb="185" eb="187">
      <t>ガイトウ</t>
    </rPh>
    <rPh sb="187" eb="189">
      <t>スウチ</t>
    </rPh>
    <rPh sb="198" eb="200">
      <t>キギョウ</t>
    </rPh>
    <rPh sb="200" eb="201">
      <t>サイ</t>
    </rPh>
    <rPh sb="201" eb="203">
      <t>ザンダカ</t>
    </rPh>
    <rPh sb="203" eb="204">
      <t>タイ</t>
    </rPh>
    <rPh sb="204" eb="206">
      <t>ジギョウ</t>
    </rPh>
    <rPh sb="206" eb="208">
      <t>キボ</t>
    </rPh>
    <rPh sb="208" eb="210">
      <t>ヒリツ</t>
    </rPh>
    <rPh sb="212" eb="214">
      <t>キョウヨウ</t>
    </rPh>
    <rPh sb="214" eb="217">
      <t>カイシゴ</t>
    </rPh>
    <rPh sb="219" eb="220">
      <t>ネン</t>
    </rPh>
    <rPh sb="221" eb="223">
      <t>ルイジ</t>
    </rPh>
    <rPh sb="223" eb="225">
      <t>ダンタイ</t>
    </rPh>
    <rPh sb="226" eb="228">
      <t>クブン</t>
    </rPh>
    <rPh sb="229" eb="230">
      <t>ナカ</t>
    </rPh>
    <rPh sb="232" eb="235">
      <t>ヒカクテキ</t>
    </rPh>
    <rPh sb="235" eb="236">
      <t>アタラ</t>
    </rPh>
    <rPh sb="238" eb="240">
      <t>ショリ</t>
    </rPh>
    <rPh sb="240" eb="241">
      <t>ク</t>
    </rPh>
    <rPh sb="247" eb="250">
      <t>チホウサイ</t>
    </rPh>
    <rPh sb="251" eb="253">
      <t>ショウカン</t>
    </rPh>
    <rPh sb="253" eb="254">
      <t>ガク</t>
    </rPh>
    <rPh sb="255" eb="256">
      <t>オオ</t>
    </rPh>
    <rPh sb="261" eb="263">
      <t>ルイジ</t>
    </rPh>
    <rPh sb="263" eb="265">
      <t>ダンタイ</t>
    </rPh>
    <rPh sb="266" eb="267">
      <t>クラ</t>
    </rPh>
    <rPh sb="269" eb="270">
      <t>タカ</t>
    </rPh>
    <rPh sb="271" eb="273">
      <t>スウチ</t>
    </rPh>
    <rPh sb="280" eb="281">
      <t>カンガ</t>
    </rPh>
    <rPh sb="288" eb="290">
      <t>ショウカン</t>
    </rPh>
    <rPh sb="295" eb="296">
      <t>ス</t>
    </rPh>
    <rPh sb="302" eb="304">
      <t>ネンネン</t>
    </rPh>
    <rPh sb="304" eb="306">
      <t>ゲンショウ</t>
    </rPh>
    <rPh sb="314" eb="316">
      <t>ケイヒ</t>
    </rPh>
    <rPh sb="316" eb="318">
      <t>カイシュウ</t>
    </rPh>
    <rPh sb="318" eb="319">
      <t>リツ</t>
    </rPh>
    <rPh sb="321" eb="323">
      <t>リュウイキ</t>
    </rPh>
    <rPh sb="323" eb="326">
      <t>ゲスイドウ</t>
    </rPh>
    <rPh sb="332" eb="334">
      <t>シヨウ</t>
    </rPh>
    <rPh sb="334" eb="335">
      <t>リョウ</t>
    </rPh>
    <rPh sb="336" eb="338">
      <t>チョウシュウ</t>
    </rPh>
    <rPh sb="347" eb="349">
      <t>スウチ</t>
    </rPh>
    <rPh sb="362" eb="364">
      <t>オスイ</t>
    </rPh>
    <rPh sb="364" eb="366">
      <t>ショリ</t>
    </rPh>
    <rPh sb="366" eb="368">
      <t>ゲンカ</t>
    </rPh>
    <rPh sb="371" eb="373">
      <t>ドウヨウ</t>
    </rPh>
    <rPh sb="378" eb="380">
      <t>シセツ</t>
    </rPh>
    <rPh sb="380" eb="383">
      <t>リヨウリツ</t>
    </rPh>
    <rPh sb="385" eb="387">
      <t>マイネン</t>
    </rPh>
    <rPh sb="387" eb="389">
      <t>ルイジ</t>
    </rPh>
    <rPh sb="389" eb="391">
      <t>ダンタイ</t>
    </rPh>
    <rPh sb="392" eb="394">
      <t>ヘイキン</t>
    </rPh>
    <rPh sb="395" eb="397">
      <t>ウワマワ</t>
    </rPh>
    <rPh sb="402" eb="405">
      <t>ヒカクテキ</t>
    </rPh>
    <rPh sb="465" eb="467">
      <t>ルイジ</t>
    </rPh>
    <rPh sb="467" eb="469">
      <t>ダンタイ</t>
    </rPh>
    <rPh sb="470" eb="472">
      <t>ヘイキン</t>
    </rPh>
    <rPh sb="473" eb="474">
      <t>クラ</t>
    </rPh>
    <rPh sb="478" eb="479">
      <t>ヒク</t>
    </rPh>
    <rPh sb="480" eb="482">
      <t>ジョウキョウ</t>
    </rPh>
    <phoneticPr fontId="4"/>
  </si>
  <si>
    <t>①有形固定資産減価償却率、②管渠老朽化率
　公営企業会計を適用していないため該当数値はありません。
③管渠改善率
　平成23～27年度に更新等を行った管渠はありません。
　管路及び処理場における土木・建築施設の耐用年数は大部分が50年であり、本県の流域下水道施設の経過年数は14年から31年という状況にあります。
　一方、処理場における機械・電気設備の耐用年数は大部分が15年から20年であり、老朽化対策が急務となっています。</t>
    <rPh sb="1" eb="3">
      <t>ユウケイ</t>
    </rPh>
    <rPh sb="3" eb="5">
      <t>コテイ</t>
    </rPh>
    <rPh sb="5" eb="7">
      <t>シサン</t>
    </rPh>
    <rPh sb="7" eb="9">
      <t>ゲンカ</t>
    </rPh>
    <rPh sb="9" eb="11">
      <t>ショウキャク</t>
    </rPh>
    <rPh sb="11" eb="12">
      <t>リツ</t>
    </rPh>
    <rPh sb="14" eb="15">
      <t>カン</t>
    </rPh>
    <rPh sb="15" eb="16">
      <t>キョ</t>
    </rPh>
    <rPh sb="16" eb="19">
      <t>ロウキュウカ</t>
    </rPh>
    <rPh sb="19" eb="20">
      <t>リツ</t>
    </rPh>
    <rPh sb="22" eb="24">
      <t>コウエイ</t>
    </rPh>
    <rPh sb="24" eb="26">
      <t>キギョウ</t>
    </rPh>
    <rPh sb="26" eb="28">
      <t>カイケイ</t>
    </rPh>
    <rPh sb="29" eb="31">
      <t>テキヨウ</t>
    </rPh>
    <rPh sb="38" eb="40">
      <t>ガイトウ</t>
    </rPh>
    <rPh sb="40" eb="42">
      <t>スウチ</t>
    </rPh>
    <rPh sb="51" eb="52">
      <t>カン</t>
    </rPh>
    <rPh sb="52" eb="53">
      <t>キョ</t>
    </rPh>
    <rPh sb="53" eb="55">
      <t>カイゼン</t>
    </rPh>
    <rPh sb="55" eb="56">
      <t>リツ</t>
    </rPh>
    <rPh sb="58" eb="60">
      <t>ヘイセイ</t>
    </rPh>
    <rPh sb="65" eb="67">
      <t>ネンド</t>
    </rPh>
    <rPh sb="68" eb="71">
      <t>コウシントウ</t>
    </rPh>
    <rPh sb="72" eb="73">
      <t>オコナ</t>
    </rPh>
    <rPh sb="75" eb="76">
      <t>カン</t>
    </rPh>
    <rPh sb="76" eb="77">
      <t>キョ</t>
    </rPh>
    <rPh sb="101" eb="103">
      <t>ケンチク</t>
    </rPh>
    <phoneticPr fontId="4"/>
  </si>
  <si>
    <t>　地方債償還金についても、交付税で措置される分を除いた分を基本的に市町負担金で賄うため、平成27年度から市町負担金の単価をアップさせていただいたことから、収益的収支比率は年々改善していく見込みです。
　老朽化対策については、対策が急務である処理場における機械・電気設備について、平成23年度に策定した長寿命化計画に基き、平成24年度から計画的・効率的な施設の長寿命化対策を進めています。
　管路や処理場の土木・建築施設の耐用年数にはまだ年数がありますが、流域下水道を安定的・効率的に経営していくために、維持管理経費の節減に努めるとともに、将来的に必要な投資額も視野に入れて今後の財政運営等を行っていきます。</t>
    <rPh sb="102" eb="105">
      <t>ロウキュウカ</t>
    </rPh>
    <rPh sb="105" eb="107">
      <t>タイサク</t>
    </rPh>
    <rPh sb="113" eb="115">
      <t>タイサク</t>
    </rPh>
    <rPh sb="116" eb="118">
      <t>キュウム</t>
    </rPh>
    <rPh sb="121" eb="123">
      <t>ショリ</t>
    </rPh>
    <rPh sb="123" eb="124">
      <t>ジョウ</t>
    </rPh>
    <rPh sb="128" eb="130">
      <t>キカイ</t>
    </rPh>
    <rPh sb="131" eb="133">
      <t>デンキ</t>
    </rPh>
    <rPh sb="133" eb="135">
      <t>セツビ</t>
    </rPh>
    <rPh sb="140" eb="142">
      <t>ヘイセイ</t>
    </rPh>
    <rPh sb="144" eb="146">
      <t>ネンド</t>
    </rPh>
    <rPh sb="147" eb="149">
      <t>サクテイ</t>
    </rPh>
    <rPh sb="151" eb="152">
      <t>チョウ</t>
    </rPh>
    <rPh sb="152" eb="155">
      <t>ジュミョウカ</t>
    </rPh>
    <rPh sb="155" eb="157">
      <t>ケイカク</t>
    </rPh>
    <rPh sb="158" eb="159">
      <t>モトヅ</t>
    </rPh>
    <rPh sb="161" eb="163">
      <t>ヘイセイ</t>
    </rPh>
    <rPh sb="165" eb="167">
      <t>ネンド</t>
    </rPh>
    <rPh sb="169" eb="172">
      <t>ケイカクテキ</t>
    </rPh>
    <rPh sb="173" eb="176">
      <t>コウリツテキ</t>
    </rPh>
    <rPh sb="177" eb="179">
      <t>シセツ</t>
    </rPh>
    <rPh sb="180" eb="181">
      <t>チョウ</t>
    </rPh>
    <rPh sb="181" eb="184">
      <t>ジュミョウカ</t>
    </rPh>
    <rPh sb="184" eb="186">
      <t>タイサク</t>
    </rPh>
    <rPh sb="187" eb="188">
      <t>スス</t>
    </rPh>
    <rPh sb="197" eb="199">
      <t>カンロ</t>
    </rPh>
    <rPh sb="200" eb="202">
      <t>ショリ</t>
    </rPh>
    <rPh sb="202" eb="203">
      <t>ジョウ</t>
    </rPh>
    <rPh sb="204" eb="206">
      <t>ドボク</t>
    </rPh>
    <rPh sb="207" eb="209">
      <t>ケンチク</t>
    </rPh>
    <rPh sb="209" eb="211">
      <t>シセツ</t>
    </rPh>
    <rPh sb="212" eb="214">
      <t>タイヨウ</t>
    </rPh>
    <rPh sb="214" eb="216">
      <t>ネンスウ</t>
    </rPh>
    <rPh sb="220" eb="222">
      <t>ネンスウ</t>
    </rPh>
    <rPh sb="229" eb="231">
      <t>リュウイキ</t>
    </rPh>
    <rPh sb="231" eb="234">
      <t>ゲスイドウ</t>
    </rPh>
    <rPh sb="235" eb="238">
      <t>アンテイテキ</t>
    </rPh>
    <rPh sb="239" eb="242">
      <t>コウリツテキ</t>
    </rPh>
    <rPh sb="243" eb="245">
      <t>ケイエイ</t>
    </rPh>
    <rPh sb="253" eb="255">
      <t>イジ</t>
    </rPh>
    <rPh sb="255" eb="257">
      <t>カンリ</t>
    </rPh>
    <rPh sb="257" eb="259">
      <t>ケイヒ</t>
    </rPh>
    <rPh sb="260" eb="262">
      <t>セツゲン</t>
    </rPh>
    <rPh sb="263" eb="264">
      <t>ツト</t>
    </rPh>
    <rPh sb="271" eb="274">
      <t>ショウライテキ</t>
    </rPh>
    <rPh sb="275" eb="277">
      <t>ヒツヨウ</t>
    </rPh>
    <rPh sb="278" eb="280">
      <t>トウシ</t>
    </rPh>
    <rPh sb="280" eb="281">
      <t>ガク</t>
    </rPh>
    <rPh sb="282" eb="284">
      <t>シヤ</t>
    </rPh>
    <rPh sb="285" eb="286">
      <t>イ</t>
    </rPh>
    <rPh sb="288" eb="290">
      <t>コンゴ</t>
    </rPh>
    <rPh sb="291" eb="293">
      <t>ザイセイ</t>
    </rPh>
    <rPh sb="293" eb="295">
      <t>ウンエイ</t>
    </rPh>
    <rPh sb="295" eb="296">
      <t>トウ</t>
    </rPh>
    <rPh sb="297" eb="29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</si>
</sst>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2289312"/>
        <c:axId val="69228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7.0000000000000007E-2</c:v>
                </c:pt>
              </c:numCache>
            </c:numRef>
          </c:val>
          <c:smooth val="0"/>
        </c:ser>
        <c:dLbls>
          <c:showLegendKey val="0"/>
          <c:showVal val="0"/>
          <c:showCatName val="0"/>
          <c:showSerName val="0"/>
          <c:showPercent val="0"/>
          <c:showBubbleSize val="0"/>
        </c:dLbls>
        <c:marker val="1"/>
        <c:smooth val="0"/>
        <c:axId val="692289312"/>
        <c:axId val="692289704"/>
      </c:lineChart>
      <c:dateAx>
        <c:axId val="692289312"/>
        <c:scaling>
          <c:orientation val="minMax"/>
        </c:scaling>
        <c:delete val="1"/>
        <c:axPos val="b"/>
        <c:numFmt formatCode="ge" sourceLinked="1"/>
        <c:majorTickMark val="none"/>
        <c:minorTickMark val="none"/>
        <c:tickLblPos val="none"/>
        <c:crossAx val="692289704"/>
        <c:crosses val="autoZero"/>
        <c:auto val="1"/>
        <c:lblOffset val="100"/>
        <c:baseTimeUnit val="years"/>
      </c:dateAx>
      <c:valAx>
        <c:axId val="69228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2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64.34</c:v>
                </c:pt>
                <c:pt idx="1">
                  <c:v>61.9</c:v>
                </c:pt>
                <c:pt idx="2">
                  <c:v>64.3</c:v>
                </c:pt>
                <c:pt idx="3">
                  <c:v>66.56</c:v>
                </c:pt>
                <c:pt idx="4">
                  <c:v>67.45</c:v>
                </c:pt>
              </c:numCache>
            </c:numRef>
          </c:val>
        </c:ser>
        <c:dLbls>
          <c:showLegendKey val="0"/>
          <c:showVal val="0"/>
          <c:showCatName val="0"/>
          <c:showSerName val="0"/>
          <c:showPercent val="0"/>
          <c:showBubbleSize val="0"/>
        </c:dLbls>
        <c:gapWidth val="150"/>
        <c:axId val="637097520"/>
        <c:axId val="7196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66.02</c:v>
                </c:pt>
              </c:numCache>
            </c:numRef>
          </c:val>
          <c:smooth val="0"/>
        </c:ser>
        <c:dLbls>
          <c:showLegendKey val="0"/>
          <c:showVal val="0"/>
          <c:showCatName val="0"/>
          <c:showSerName val="0"/>
          <c:showPercent val="0"/>
          <c:showBubbleSize val="0"/>
        </c:dLbls>
        <c:marker val="1"/>
        <c:smooth val="0"/>
        <c:axId val="637097520"/>
        <c:axId val="719678976"/>
      </c:lineChart>
      <c:dateAx>
        <c:axId val="637097520"/>
        <c:scaling>
          <c:orientation val="minMax"/>
        </c:scaling>
        <c:delete val="1"/>
        <c:axPos val="b"/>
        <c:numFmt formatCode="ge" sourceLinked="1"/>
        <c:majorTickMark val="none"/>
        <c:minorTickMark val="none"/>
        <c:tickLblPos val="none"/>
        <c:crossAx val="719678976"/>
        <c:crosses val="autoZero"/>
        <c:auto val="1"/>
        <c:lblOffset val="100"/>
        <c:baseTimeUnit val="years"/>
      </c:dateAx>
      <c:valAx>
        <c:axId val="7196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84.17</c:v>
                </c:pt>
                <c:pt idx="1">
                  <c:v>84.66</c:v>
                </c:pt>
                <c:pt idx="2">
                  <c:v>84.8</c:v>
                </c:pt>
                <c:pt idx="3">
                  <c:v>85.88</c:v>
                </c:pt>
                <c:pt idx="4">
                  <c:v>86.31</c:v>
                </c:pt>
              </c:numCache>
            </c:numRef>
          </c:val>
        </c:ser>
        <c:dLbls>
          <c:showLegendKey val="0"/>
          <c:showVal val="0"/>
          <c:showCatName val="0"/>
          <c:showSerName val="0"/>
          <c:showPercent val="0"/>
          <c:showBubbleSize val="0"/>
        </c:dLbls>
        <c:gapWidth val="150"/>
        <c:axId val="719680152"/>
        <c:axId val="7196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92.96</c:v>
                </c:pt>
              </c:numCache>
            </c:numRef>
          </c:val>
          <c:smooth val="0"/>
        </c:ser>
        <c:dLbls>
          <c:showLegendKey val="0"/>
          <c:showVal val="0"/>
          <c:showCatName val="0"/>
          <c:showSerName val="0"/>
          <c:showPercent val="0"/>
          <c:showBubbleSize val="0"/>
        </c:dLbls>
        <c:marker val="1"/>
        <c:smooth val="0"/>
        <c:axId val="719680152"/>
        <c:axId val="719680544"/>
      </c:lineChart>
      <c:dateAx>
        <c:axId val="719680152"/>
        <c:scaling>
          <c:orientation val="minMax"/>
        </c:scaling>
        <c:delete val="1"/>
        <c:axPos val="b"/>
        <c:numFmt formatCode="ge" sourceLinked="1"/>
        <c:majorTickMark val="none"/>
        <c:minorTickMark val="none"/>
        <c:tickLblPos val="none"/>
        <c:crossAx val="719680544"/>
        <c:crosses val="autoZero"/>
        <c:auto val="1"/>
        <c:lblOffset val="100"/>
        <c:baseTimeUnit val="years"/>
      </c:dateAx>
      <c:valAx>
        <c:axId val="7196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68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63.76</c:v>
                </c:pt>
                <c:pt idx="1">
                  <c:v>46.69</c:v>
                </c:pt>
                <c:pt idx="2">
                  <c:v>64.28</c:v>
                </c:pt>
                <c:pt idx="3">
                  <c:v>62.4</c:v>
                </c:pt>
                <c:pt idx="4">
                  <c:v>64.5</c:v>
                </c:pt>
              </c:numCache>
            </c:numRef>
          </c:val>
        </c:ser>
        <c:dLbls>
          <c:showLegendKey val="0"/>
          <c:showVal val="0"/>
          <c:showCatName val="0"/>
          <c:showSerName val="0"/>
          <c:showPercent val="0"/>
          <c:showBubbleSize val="0"/>
        </c:dLbls>
        <c:gapWidth val="150"/>
        <c:axId val="692290880"/>
        <c:axId val="69229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2290880"/>
        <c:axId val="692291272"/>
      </c:lineChart>
      <c:dateAx>
        <c:axId val="692290880"/>
        <c:scaling>
          <c:orientation val="minMax"/>
        </c:scaling>
        <c:delete val="1"/>
        <c:axPos val="b"/>
        <c:numFmt formatCode="ge" sourceLinked="1"/>
        <c:majorTickMark val="none"/>
        <c:minorTickMark val="none"/>
        <c:tickLblPos val="none"/>
        <c:crossAx val="692291272"/>
        <c:crosses val="autoZero"/>
        <c:auto val="1"/>
        <c:lblOffset val="100"/>
        <c:baseTimeUnit val="years"/>
      </c:dateAx>
      <c:valAx>
        <c:axId val="69229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2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2292448"/>
        <c:axId val="69229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2292448"/>
        <c:axId val="692292840"/>
      </c:lineChart>
      <c:dateAx>
        <c:axId val="692292448"/>
        <c:scaling>
          <c:orientation val="minMax"/>
        </c:scaling>
        <c:delete val="1"/>
        <c:axPos val="b"/>
        <c:numFmt formatCode="ge" sourceLinked="1"/>
        <c:majorTickMark val="none"/>
        <c:minorTickMark val="none"/>
        <c:tickLblPos val="none"/>
        <c:crossAx val="692292840"/>
        <c:crosses val="autoZero"/>
        <c:auto val="1"/>
        <c:lblOffset val="100"/>
        <c:baseTimeUnit val="years"/>
      </c:dateAx>
      <c:valAx>
        <c:axId val="69229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2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2294016"/>
        <c:axId val="69229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2294016"/>
        <c:axId val="692294408"/>
      </c:lineChart>
      <c:dateAx>
        <c:axId val="692294016"/>
        <c:scaling>
          <c:orientation val="minMax"/>
        </c:scaling>
        <c:delete val="1"/>
        <c:axPos val="b"/>
        <c:numFmt formatCode="ge" sourceLinked="1"/>
        <c:majorTickMark val="none"/>
        <c:minorTickMark val="none"/>
        <c:tickLblPos val="none"/>
        <c:crossAx val="692294408"/>
        <c:crosses val="autoZero"/>
        <c:auto val="1"/>
        <c:lblOffset val="100"/>
        <c:baseTimeUnit val="years"/>
      </c:dateAx>
      <c:valAx>
        <c:axId val="69229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2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2295584"/>
        <c:axId val="63709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2295584"/>
        <c:axId val="637090072"/>
      </c:lineChart>
      <c:dateAx>
        <c:axId val="692295584"/>
        <c:scaling>
          <c:orientation val="minMax"/>
        </c:scaling>
        <c:delete val="1"/>
        <c:axPos val="b"/>
        <c:numFmt formatCode="ge" sourceLinked="1"/>
        <c:majorTickMark val="none"/>
        <c:minorTickMark val="none"/>
        <c:tickLblPos val="none"/>
        <c:crossAx val="637090072"/>
        <c:crosses val="autoZero"/>
        <c:auto val="1"/>
        <c:lblOffset val="100"/>
        <c:baseTimeUnit val="years"/>
      </c:dateAx>
      <c:valAx>
        <c:axId val="63709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2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091248"/>
        <c:axId val="63709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091248"/>
        <c:axId val="637091640"/>
      </c:lineChart>
      <c:dateAx>
        <c:axId val="637091248"/>
        <c:scaling>
          <c:orientation val="minMax"/>
        </c:scaling>
        <c:delete val="1"/>
        <c:axPos val="b"/>
        <c:numFmt formatCode="ge" sourceLinked="1"/>
        <c:majorTickMark val="none"/>
        <c:minorTickMark val="none"/>
        <c:tickLblPos val="none"/>
        <c:crossAx val="637091640"/>
        <c:crosses val="autoZero"/>
        <c:auto val="1"/>
        <c:lblOffset val="100"/>
        <c:baseTimeUnit val="years"/>
      </c:dateAx>
      <c:valAx>
        <c:axId val="6370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1007.06</c:v>
                </c:pt>
                <c:pt idx="1">
                  <c:v>1049.92</c:v>
                </c:pt>
                <c:pt idx="2">
                  <c:v>931.52</c:v>
                </c:pt>
                <c:pt idx="3">
                  <c:v>873.28</c:v>
                </c:pt>
                <c:pt idx="4">
                  <c:v>709.13</c:v>
                </c:pt>
              </c:numCache>
            </c:numRef>
          </c:val>
        </c:ser>
        <c:dLbls>
          <c:showLegendKey val="0"/>
          <c:showVal val="0"/>
          <c:showCatName val="0"/>
          <c:showSerName val="0"/>
          <c:showPercent val="0"/>
          <c:showBubbleSize val="0"/>
        </c:dLbls>
        <c:gapWidth val="150"/>
        <c:axId val="637092816"/>
        <c:axId val="63709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359.02</c:v>
                </c:pt>
              </c:numCache>
            </c:numRef>
          </c:val>
          <c:smooth val="0"/>
        </c:ser>
        <c:dLbls>
          <c:showLegendKey val="0"/>
          <c:showVal val="0"/>
          <c:showCatName val="0"/>
          <c:showSerName val="0"/>
          <c:showPercent val="0"/>
          <c:showBubbleSize val="0"/>
        </c:dLbls>
        <c:marker val="1"/>
        <c:smooth val="0"/>
        <c:axId val="637092816"/>
        <c:axId val="637093208"/>
      </c:lineChart>
      <c:dateAx>
        <c:axId val="637092816"/>
        <c:scaling>
          <c:orientation val="minMax"/>
        </c:scaling>
        <c:delete val="1"/>
        <c:axPos val="b"/>
        <c:numFmt formatCode="ge" sourceLinked="1"/>
        <c:majorTickMark val="none"/>
        <c:minorTickMark val="none"/>
        <c:tickLblPos val="none"/>
        <c:crossAx val="637093208"/>
        <c:crosses val="autoZero"/>
        <c:auto val="1"/>
        <c:lblOffset val="100"/>
        <c:baseTimeUnit val="years"/>
      </c:dateAx>
      <c:valAx>
        <c:axId val="63709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7094384"/>
        <c:axId val="63709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37094384"/>
        <c:axId val="637094776"/>
      </c:lineChart>
      <c:dateAx>
        <c:axId val="637094384"/>
        <c:scaling>
          <c:orientation val="minMax"/>
        </c:scaling>
        <c:delete val="1"/>
        <c:axPos val="b"/>
        <c:numFmt formatCode="ge" sourceLinked="1"/>
        <c:majorTickMark val="none"/>
        <c:minorTickMark val="none"/>
        <c:tickLblPos val="none"/>
        <c:crossAx val="637094776"/>
        <c:crosses val="autoZero"/>
        <c:auto val="1"/>
        <c:lblOffset val="100"/>
        <c:baseTimeUnit val="years"/>
      </c:dateAx>
      <c:valAx>
        <c:axId val="63709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98.54</c:v>
                </c:pt>
                <c:pt idx="1">
                  <c:v>147.06</c:v>
                </c:pt>
                <c:pt idx="2">
                  <c:v>102.13</c:v>
                </c:pt>
                <c:pt idx="3">
                  <c:v>97.93</c:v>
                </c:pt>
                <c:pt idx="4">
                  <c:v>95.92</c:v>
                </c:pt>
              </c:numCache>
            </c:numRef>
          </c:val>
        </c:ser>
        <c:dLbls>
          <c:showLegendKey val="0"/>
          <c:showVal val="0"/>
          <c:showCatName val="0"/>
          <c:showSerName val="0"/>
          <c:showPercent val="0"/>
          <c:showBubbleSize val="0"/>
        </c:dLbls>
        <c:gapWidth val="150"/>
        <c:axId val="637095952"/>
        <c:axId val="63709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60.18</c:v>
                </c:pt>
              </c:numCache>
            </c:numRef>
          </c:val>
          <c:smooth val="0"/>
        </c:ser>
        <c:dLbls>
          <c:showLegendKey val="0"/>
          <c:showVal val="0"/>
          <c:showCatName val="0"/>
          <c:showSerName val="0"/>
          <c:showPercent val="0"/>
          <c:showBubbleSize val="0"/>
        </c:dLbls>
        <c:marker val="1"/>
        <c:smooth val="0"/>
        <c:axId val="637095952"/>
        <c:axId val="637096344"/>
      </c:lineChart>
      <c:dateAx>
        <c:axId val="637095952"/>
        <c:scaling>
          <c:orientation val="minMax"/>
        </c:scaling>
        <c:delete val="1"/>
        <c:axPos val="b"/>
        <c:numFmt formatCode="ge" sourceLinked="1"/>
        <c:majorTickMark val="none"/>
        <c:minorTickMark val="none"/>
        <c:tickLblPos val="none"/>
        <c:crossAx val="637096344"/>
        <c:crosses val="autoZero"/>
        <c:auto val="1"/>
        <c:lblOffset val="100"/>
        <c:baseTimeUnit val="years"/>
      </c:dateAx>
      <c:valAx>
        <c:axId val="63709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香川県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1002173</v>
      </c>
      <c r="AM8" s="47"/>
      <c r="AN8" s="47"/>
      <c r="AO8" s="47"/>
      <c r="AP8" s="47"/>
      <c r="AQ8" s="47"/>
      <c r="AR8" s="47"/>
      <c r="AS8" s="47"/>
      <c r="AT8" s="43">
        <f>データ!S6</f>
        <v>1876.72</v>
      </c>
      <c r="AU8" s="43"/>
      <c r="AV8" s="43"/>
      <c r="AW8" s="43"/>
      <c r="AX8" s="43"/>
      <c r="AY8" s="43"/>
      <c r="AZ8" s="43"/>
      <c r="BA8" s="43"/>
      <c r="BB8" s="43">
        <f>データ!T6</f>
        <v>534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29.77</v>
      </c>
      <c r="Q10" s="43"/>
      <c r="R10" s="43"/>
      <c r="S10" s="43"/>
      <c r="T10" s="43"/>
      <c r="U10" s="43"/>
      <c r="V10" s="43"/>
      <c r="W10" s="43">
        <f>データ!P6</f>
        <v>101.21</v>
      </c>
      <c r="X10" s="43"/>
      <c r="Y10" s="43"/>
      <c r="Z10" s="43"/>
      <c r="AA10" s="43"/>
      <c r="AB10" s="43"/>
      <c r="AC10" s="43"/>
      <c r="AD10" s="47">
        <f>データ!Q6</f>
        <v>0</v>
      </c>
      <c r="AE10" s="47"/>
      <c r="AF10" s="47"/>
      <c r="AG10" s="47"/>
      <c r="AH10" s="47"/>
      <c r="AI10" s="47"/>
      <c r="AJ10" s="47"/>
      <c r="AK10" s="2"/>
      <c r="AL10" s="47">
        <f>データ!U6</f>
        <v>182822</v>
      </c>
      <c r="AM10" s="47"/>
      <c r="AN10" s="47"/>
      <c r="AO10" s="47"/>
      <c r="AP10" s="47"/>
      <c r="AQ10" s="47"/>
      <c r="AR10" s="47"/>
      <c r="AS10" s="47"/>
      <c r="AT10" s="43">
        <f>データ!V6</f>
        <v>57.19</v>
      </c>
      <c r="AU10" s="43"/>
      <c r="AV10" s="43"/>
      <c r="AW10" s="43"/>
      <c r="AX10" s="43"/>
      <c r="AY10" s="43"/>
      <c r="AZ10" s="43"/>
      <c r="BA10" s="43"/>
      <c r="BB10" s="43">
        <f>データ!W6</f>
        <v>3196.75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370002</v>
      </c>
      <c r="D6" s="31">
        <f t="shared" si="3"/>
        <v>47</v>
      </c>
      <c r="E6" s="31">
        <f t="shared" si="3"/>
        <v>17</v>
      </c>
      <c r="F6" s="31">
        <f t="shared" si="3"/>
        <v>3</v>
      </c>
      <c r="G6" s="31">
        <f t="shared" si="3"/>
        <v>0</v>
      </c>
      <c r="H6" s="31" t="str">
        <f t="shared" si="3"/>
        <v>香川県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29.77</v>
      </c>
      <c r="P6" s="32">
        <f t="shared" si="3"/>
        <v>101.21</v>
      </c>
      <c r="Q6" s="32">
        <f t="shared" si="3"/>
        <v>0</v>
      </c>
      <c r="R6" s="32">
        <f t="shared" si="3"/>
        <v>1002173</v>
      </c>
      <c r="S6" s="32">
        <f t="shared" si="3"/>
        <v>1876.72</v>
      </c>
      <c r="T6" s="32">
        <f t="shared" si="3"/>
        <v>534</v>
      </c>
      <c r="U6" s="32">
        <f t="shared" si="3"/>
        <v>182822</v>
      </c>
      <c r="V6" s="32">
        <f t="shared" si="3"/>
        <v>57.19</v>
      </c>
      <c r="W6" s="32">
        <f t="shared" si="3"/>
        <v>3196.75</v>
      </c>
      <c r="X6" s="33">
        <f>IF(X7="",NA(),X7)</f>
        <v>63.76</v>
      </c>
      <c r="Y6" s="33">
        <f t="shared" ref="Y6:AG6" si="4">IF(Y7="",NA(),Y7)</f>
        <v>46.69</v>
      </c>
      <c r="Z6" s="33">
        <f t="shared" si="4"/>
        <v>64.28</v>
      </c>
      <c r="AA6" s="33">
        <f t="shared" si="4"/>
        <v>62.4</v>
      </c>
      <c r="AB6" s="33">
        <f t="shared" si="4"/>
        <v>64.5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1007.06</v>
      </c>
      <c r="BF6" s="33">
        <f t="shared" ref="BF6:BN6" si="7">IF(BF7="",NA(),BF7)</f>
        <v>1049.92</v>
      </c>
      <c r="BG6" s="33">
        <f t="shared" si="7"/>
        <v>931.52</v>
      </c>
      <c r="BH6" s="33">
        <f t="shared" si="7"/>
        <v>873.28</v>
      </c>
      <c r="BI6" s="33">
        <f t="shared" si="7"/>
        <v>709.13</v>
      </c>
      <c r="BJ6" s="33">
        <f t="shared" si="7"/>
        <v>479.57</v>
      </c>
      <c r="BK6" s="33">
        <f t="shared" si="7"/>
        <v>376.18</v>
      </c>
      <c r="BL6" s="33">
        <f t="shared" si="7"/>
        <v>385.46</v>
      </c>
      <c r="BM6" s="33">
        <f t="shared" si="7"/>
        <v>350.99</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98.54</v>
      </c>
      <c r="CB6" s="33">
        <f t="shared" ref="CB6:CJ6" si="9">IF(CB7="",NA(),CB7)</f>
        <v>147.06</v>
      </c>
      <c r="CC6" s="33">
        <f t="shared" si="9"/>
        <v>102.13</v>
      </c>
      <c r="CD6" s="33">
        <f t="shared" si="9"/>
        <v>97.93</v>
      </c>
      <c r="CE6" s="33">
        <f t="shared" si="9"/>
        <v>95.92</v>
      </c>
      <c r="CF6" s="33">
        <f t="shared" si="9"/>
        <v>68.48</v>
      </c>
      <c r="CG6" s="33">
        <f t="shared" si="9"/>
        <v>74.37</v>
      </c>
      <c r="CH6" s="33">
        <f t="shared" si="9"/>
        <v>72.790000000000006</v>
      </c>
      <c r="CI6" s="33">
        <f t="shared" si="9"/>
        <v>84.43</v>
      </c>
      <c r="CJ6" s="33">
        <f t="shared" si="9"/>
        <v>60.18</v>
      </c>
      <c r="CK6" s="32" t="str">
        <f>IF(CK7="","",IF(CK7="-","【-】","【"&amp;SUBSTITUTE(TEXT(CK7,"#,##0.00"),"-","△")&amp;"】"))</f>
        <v>【63.19】</v>
      </c>
      <c r="CL6" s="33">
        <f>IF(CL7="",NA(),CL7)</f>
        <v>64.34</v>
      </c>
      <c r="CM6" s="33">
        <f t="shared" ref="CM6:CU6" si="10">IF(CM7="",NA(),CM7)</f>
        <v>61.9</v>
      </c>
      <c r="CN6" s="33">
        <f t="shared" si="10"/>
        <v>64.3</v>
      </c>
      <c r="CO6" s="33">
        <f t="shared" si="10"/>
        <v>66.56</v>
      </c>
      <c r="CP6" s="33">
        <f t="shared" si="10"/>
        <v>67.45</v>
      </c>
      <c r="CQ6" s="33">
        <f t="shared" si="10"/>
        <v>63.22</v>
      </c>
      <c r="CR6" s="33">
        <f t="shared" si="10"/>
        <v>60.25</v>
      </c>
      <c r="CS6" s="33">
        <f t="shared" si="10"/>
        <v>62.32</v>
      </c>
      <c r="CT6" s="33">
        <f t="shared" si="10"/>
        <v>64.010000000000005</v>
      </c>
      <c r="CU6" s="33">
        <f t="shared" si="10"/>
        <v>66.02</v>
      </c>
      <c r="CV6" s="32" t="str">
        <f>IF(CV7="","",IF(CV7="-","【-】","【"&amp;SUBSTITUTE(TEXT(CV7,"#,##0.00"),"-","△")&amp;"】"))</f>
        <v>【65.79】</v>
      </c>
      <c r="CW6" s="33">
        <f>IF(CW7="",NA(),CW7)</f>
        <v>84.17</v>
      </c>
      <c r="CX6" s="33">
        <f t="shared" ref="CX6:DF6" si="11">IF(CX7="",NA(),CX7)</f>
        <v>84.66</v>
      </c>
      <c r="CY6" s="33">
        <f t="shared" si="11"/>
        <v>84.8</v>
      </c>
      <c r="CZ6" s="33">
        <f t="shared" si="11"/>
        <v>85.88</v>
      </c>
      <c r="DA6" s="33">
        <f t="shared" si="11"/>
        <v>86.31</v>
      </c>
      <c r="DB6" s="33">
        <f t="shared" si="11"/>
        <v>86.58</v>
      </c>
      <c r="DC6" s="33">
        <f t="shared" si="11"/>
        <v>87.56</v>
      </c>
      <c r="DD6" s="33">
        <f t="shared" si="11"/>
        <v>87.52</v>
      </c>
      <c r="DE6" s="33">
        <f t="shared" si="11"/>
        <v>87.99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0.02</v>
      </c>
      <c r="EK6" s="33">
        <f t="shared" si="14"/>
        <v>0.05</v>
      </c>
      <c r="EL6" s="33">
        <f t="shared" si="14"/>
        <v>0.06</v>
      </c>
      <c r="EM6" s="33">
        <f t="shared" si="14"/>
        <v>7.0000000000000007E-2</v>
      </c>
      <c r="EN6" s="32" t="str">
        <f>IF(EN7="","",IF(EN7="-","【-】","【"&amp;SUBSTITUTE(TEXT(EN7,"#,##0.00"),"-","△")&amp;"】"))</f>
        <v>【0.07】</v>
      </c>
    </row>
    <row r="7" spans="1:144" s="34" customFormat="1" x14ac:dyDescent="0.2">
      <c r="A7" s="26"/>
      <c r="B7" s="35">
        <v>2015</v>
      </c>
      <c r="C7" s="35">
        <v>370002</v>
      </c>
      <c r="D7" s="35">
        <v>47</v>
      </c>
      <c r="E7" s="35">
        <v>17</v>
      </c>
      <c r="F7" s="35">
        <v>3</v>
      </c>
      <c r="G7" s="35">
        <v>0</v>
      </c>
      <c r="H7" s="35" t="s">
        <v>96</v>
      </c>
      <c r="I7" s="35" t="s">
        <v>97</v>
      </c>
      <c r="J7" s="35" t="s">
        <v>98</v>
      </c>
      <c r="K7" s="35" t="s">
        <v>99</v>
      </c>
      <c r="L7" s="35" t="s">
        <v>100</v>
      </c>
      <c r="M7" s="36" t="s">
        <v>101</v>
      </c>
      <c r="N7" s="36" t="s">
        <v>102</v>
      </c>
      <c r="O7" s="36">
        <v>29.77</v>
      </c>
      <c r="P7" s="36">
        <v>101.21</v>
      </c>
      <c r="Q7" s="36">
        <v>0</v>
      </c>
      <c r="R7" s="36">
        <v>1002173</v>
      </c>
      <c r="S7" s="36">
        <v>1876.72</v>
      </c>
      <c r="T7" s="36">
        <v>534</v>
      </c>
      <c r="U7" s="36">
        <v>182822</v>
      </c>
      <c r="V7" s="36">
        <v>57.19</v>
      </c>
      <c r="W7" s="36">
        <v>3196.75</v>
      </c>
      <c r="X7" s="36">
        <v>63.76</v>
      </c>
      <c r="Y7" s="36">
        <v>46.69</v>
      </c>
      <c r="Z7" s="36">
        <v>64.28</v>
      </c>
      <c r="AA7" s="36">
        <v>62.4</v>
      </c>
      <c r="AB7" s="36">
        <v>64.5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1007.06</v>
      </c>
      <c r="BF7" s="36">
        <v>1049.92</v>
      </c>
      <c r="BG7" s="36">
        <v>931.52</v>
      </c>
      <c r="BH7" s="36">
        <v>873.28</v>
      </c>
      <c r="BI7" s="36">
        <v>709.13</v>
      </c>
      <c r="BJ7" s="36">
        <v>479.57</v>
      </c>
      <c r="BK7" s="36">
        <v>376.18</v>
      </c>
      <c r="BL7" s="36">
        <v>385.46</v>
      </c>
      <c r="BM7" s="36">
        <v>350.99</v>
      </c>
      <c r="BN7" s="36">
        <v>359.02</v>
      </c>
      <c r="BO7" s="36">
        <v>357.84</v>
      </c>
      <c r="BP7" s="36">
        <v>0</v>
      </c>
      <c r="BQ7" s="36">
        <v>0</v>
      </c>
      <c r="BR7" s="36">
        <v>0</v>
      </c>
      <c r="BS7" s="36">
        <v>0</v>
      </c>
      <c r="BT7" s="36">
        <v>0</v>
      </c>
      <c r="BU7" s="36">
        <v>0</v>
      </c>
      <c r="BV7" s="36">
        <v>0</v>
      </c>
      <c r="BW7" s="36">
        <v>0</v>
      </c>
      <c r="BX7" s="36">
        <v>0</v>
      </c>
      <c r="BY7" s="36">
        <v>0</v>
      </c>
      <c r="BZ7" s="36">
        <v>0</v>
      </c>
      <c r="CA7" s="36">
        <v>98.54</v>
      </c>
      <c r="CB7" s="36">
        <v>147.06</v>
      </c>
      <c r="CC7" s="36">
        <v>102.13</v>
      </c>
      <c r="CD7" s="36">
        <v>97.93</v>
      </c>
      <c r="CE7" s="36">
        <v>95.92</v>
      </c>
      <c r="CF7" s="36">
        <v>68.48</v>
      </c>
      <c r="CG7" s="36">
        <v>74.37</v>
      </c>
      <c r="CH7" s="36">
        <v>72.790000000000006</v>
      </c>
      <c r="CI7" s="36">
        <v>84.43</v>
      </c>
      <c r="CJ7" s="36">
        <v>60.18</v>
      </c>
      <c r="CK7" s="36">
        <v>63.19</v>
      </c>
      <c r="CL7" s="36">
        <v>64.34</v>
      </c>
      <c r="CM7" s="36">
        <v>61.9</v>
      </c>
      <c r="CN7" s="36">
        <v>64.3</v>
      </c>
      <c r="CO7" s="36">
        <v>66.56</v>
      </c>
      <c r="CP7" s="36">
        <v>67.45</v>
      </c>
      <c r="CQ7" s="36">
        <v>63.22</v>
      </c>
      <c r="CR7" s="36">
        <v>60.25</v>
      </c>
      <c r="CS7" s="36">
        <v>62.32</v>
      </c>
      <c r="CT7" s="36">
        <v>64.010000000000005</v>
      </c>
      <c r="CU7" s="36">
        <v>66.02</v>
      </c>
      <c r="CV7" s="36">
        <v>65.790000000000006</v>
      </c>
      <c r="CW7" s="36">
        <v>84.17</v>
      </c>
      <c r="CX7" s="36">
        <v>84.66</v>
      </c>
      <c r="CY7" s="36">
        <v>84.8</v>
      </c>
      <c r="CZ7" s="36">
        <v>85.88</v>
      </c>
      <c r="DA7" s="36">
        <v>86.31</v>
      </c>
      <c r="DB7" s="36">
        <v>86.58</v>
      </c>
      <c r="DC7" s="36">
        <v>87.56</v>
      </c>
      <c r="DD7" s="36">
        <v>87.52</v>
      </c>
      <c r="DE7" s="36">
        <v>87.99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0.02</v>
      </c>
      <c r="EK7" s="36">
        <v>0.05</v>
      </c>
      <c r="EL7" s="36">
        <v>0.06</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2017-02-10T12:08:39Z</cp:lastPrinted>
  <dcterms:created xsi:type="dcterms:W3CDTF">2017-02-08T02:56:46Z</dcterms:created>
  <dcterms:modified xsi:type="dcterms:W3CDTF">2017-02-27T05:41:10Z</dcterms:modified>
</cp:coreProperties>
</file>