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39高知県（都道府県）\"/>
    </mc:Choice>
  </mc:AlternateContent>
  <workbookProtection workbookAlgorithmName="SHA-512" workbookHashValue="IwsKRfc1EmSuQPyZLHv7YZXZdPNbl5Ex8DvKm7R3Fi04SUCabMi62JeXaSEqtAy2Y9jKulo4IYV03l056pQyqQ==" workbookSaltValue="rGEmG9dKCX71JABh7tZqgg==" workbookSpinCount="100000" lockStructure="1"/>
  <bookViews>
    <workbookView xWindow="0" yWindow="0" windowWidth="23040" windowHeight="1069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BI6" i="5" l="1"/>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<sst xmlns="http://schemas.openxmlformats.org/spreadsheetml/2006/main" count="221" uniqueCount="111">
  <si>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</si>
  <si>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</si>
  <si>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</si>
  <si>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</si>
  <si>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</si>
  <si>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</si>
  <si>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</si>
  <si>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</si>
  <si>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</si>
  <si>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</si>
  <si>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</si>
  <si>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</si>
  <si>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</si>
  <si>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</si>
  <si>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</si>
  <si>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</si>
  <si>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</si>
  <si>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</si>
  <si>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</si>
  <si>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</si>
  <si>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</si>
  <si>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</si>
  <si>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</si>
  <si>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</si>
  <si>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</si>
  <si>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</si>
  <si>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</si>
  <si>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</si>
  <si>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</si>
  <si>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</si>
  <si>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</si>
  <si>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</si>
  <si>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</si>
  <si>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</si>
  <si>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</si>
  <si>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</si>
  <si>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</si>
  <si>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</si>
  <si>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</si>
  <si>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</si>
  <si>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</si>
  <si>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</si>
  <si>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</si>
  <si>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</si>
  <si>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</si>
  <si>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</si>
  <si>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</si>
  <si>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</si>
  <si>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</si>
  <si>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</si>
  <si>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</si>
  <si>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</si>
  <si>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</si>
  <si>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</si>
  <si>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</si>
  <si>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</si>
  <si>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</si>
  <si>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</si>
  <si>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</si>
  <si>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</si>
  <si>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</si>
  <si>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</si>
  <si>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</si>
  <si>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</si>
  <si>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</si>
  <si>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</si>
  <si>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</si>
  <si>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</si>
  <si>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</si>
  <si>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</si>
  <si>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</si>
  <si>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</si>
  <si>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</si>
  <si>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</si>
  <si>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</si>
  <si>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</si>
  <si>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</si>
  <si>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</si>
  <si>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</si>
  <si>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</si>
  <si>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</si>
  <si>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</si>
  <si>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</si>
  <si>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</si>
  <si>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</si>
  <si>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</si>
  <si>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</si>
  <si>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</si>
  <si>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</si>
  <si>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</si>
  <si>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</si>
  <si>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</si>
  <si>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</si>
  <si>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</si>
  <si>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</si>
  <si>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</si>
  <si>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t>
  </si>
  <si>
    <t>法非適用</t>
  </si>
  <si>
    <t>下水道事業</t>
  </si>
  <si>
    <t>流域下水道</t>
  </si>
  <si>
    <t>E2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</si>
  <si>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</si>
  <si>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</si>
  <si>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</si>
  <si>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</si>
  <si>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</si>
  <si>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</si>
  <si>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</si>
  <si>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高知県の流域下水道の収益的収支比率は100％未満ですが、平成25年度以降は80％を超えて安定して推移しています。また平成27年度においては90％を上回っていることから経営状況は改善傾向にあると言えます。
　企業債残高については、一般会計からの繰入により流域下水道の負担は少なくなっています。
　また、施設利用率も類似団体より高く、適正な運営管理が行われています。</t>
    <rPh sb="1" eb="4">
      <t>コウチケン</t>
    </rPh>
    <rPh sb="5" eb="7">
      <t>リュウイキ</t>
    </rPh>
    <rPh sb="7" eb="10">
      <t>ゲスイドウ</t>
    </rPh>
    <rPh sb="11" eb="14">
      <t>シュウエキテキ</t>
    </rPh>
    <rPh sb="14" eb="16">
      <t>シュウシ</t>
    </rPh>
    <rPh sb="16" eb="18">
      <t>ヒリツ</t>
    </rPh>
    <rPh sb="23" eb="25">
      <t>ミマン</t>
    </rPh>
    <rPh sb="29" eb="31">
      <t>ヘイセイ</t>
    </rPh>
    <rPh sb="33" eb="37">
      <t>ネンドイコウ</t>
    </rPh>
    <rPh sb="42" eb="43">
      <t>コ</t>
    </rPh>
    <rPh sb="45" eb="47">
      <t>アンテイ</t>
    </rPh>
    <rPh sb="49" eb="51">
      <t>スイイ</t>
    </rPh>
    <rPh sb="59" eb="61">
      <t>ヘイセイ</t>
    </rPh>
    <rPh sb="63" eb="65">
      <t>ネンド</t>
    </rPh>
    <rPh sb="74" eb="76">
      <t>ウワマワ</t>
    </rPh>
    <rPh sb="84" eb="86">
      <t>ケイエイ</t>
    </rPh>
    <rPh sb="86" eb="88">
      <t>ジョウキョウ</t>
    </rPh>
    <rPh sb="89" eb="91">
      <t>カイゼン</t>
    </rPh>
    <rPh sb="91" eb="93">
      <t>ケイコウ</t>
    </rPh>
    <rPh sb="97" eb="98">
      <t>イ</t>
    </rPh>
    <rPh sb="104" eb="106">
      <t>キギョウ</t>
    </rPh>
    <rPh sb="106" eb="107">
      <t>サイ</t>
    </rPh>
    <rPh sb="107" eb="109">
      <t>ザンダカ</t>
    </rPh>
    <rPh sb="115" eb="117">
      <t>イッパン</t>
    </rPh>
    <rPh sb="117" eb="119">
      <t>カイケイ</t>
    </rPh>
    <rPh sb="122" eb="124">
      <t>クリイレ</t>
    </rPh>
    <rPh sb="127" eb="129">
      <t>リュウイキ</t>
    </rPh>
    <rPh sb="129" eb="132">
      <t>ゲスイドウ</t>
    </rPh>
    <rPh sb="133" eb="135">
      <t>フタン</t>
    </rPh>
    <rPh sb="136" eb="137">
      <t>スク</t>
    </rPh>
    <rPh sb="151" eb="153">
      <t>シセツ</t>
    </rPh>
    <rPh sb="153" eb="156">
      <t>リヨウリツ</t>
    </rPh>
    <rPh sb="157" eb="159">
      <t>ルイジ</t>
    </rPh>
    <rPh sb="159" eb="161">
      <t>ダンタイ</t>
    </rPh>
    <rPh sb="163" eb="164">
      <t>タカ</t>
    </rPh>
    <rPh sb="166" eb="168">
      <t>テキセイ</t>
    </rPh>
    <rPh sb="169" eb="171">
      <t>ウンエイ</t>
    </rPh>
    <rPh sb="171" eb="173">
      <t>カンリ</t>
    </rPh>
    <rPh sb="174" eb="175">
      <t>オコナ</t>
    </rPh>
    <phoneticPr fontId="4"/>
  </si>
  <si>
    <t>　水洗化率が全国平均より低く、家屋への接続率の向上が課題となっています。
　これにより、汚水処理原価については、類似団体と比較して高くなっており、経営改善のためには関連市の水洗化の上昇、水洗化人口の増加を図っていく必要があります。</t>
    <rPh sb="1" eb="4">
      <t>スイセンカ</t>
    </rPh>
    <rPh sb="4" eb="5">
      <t>リツ</t>
    </rPh>
    <rPh sb="6" eb="8">
      <t>ゼンコク</t>
    </rPh>
    <rPh sb="8" eb="10">
      <t>ヘイキン</t>
    </rPh>
    <rPh sb="12" eb="13">
      <t>ヒク</t>
    </rPh>
    <rPh sb="15" eb="17">
      <t>カオク</t>
    </rPh>
    <rPh sb="19" eb="21">
      <t>セツゾク</t>
    </rPh>
    <rPh sb="21" eb="22">
      <t>リツ</t>
    </rPh>
    <rPh sb="23" eb="25">
      <t>コウジョウ</t>
    </rPh>
    <rPh sb="26" eb="28">
      <t>カダイ</t>
    </rPh>
    <rPh sb="44" eb="46">
      <t>オスイ</t>
    </rPh>
    <rPh sb="46" eb="48">
      <t>ショリ</t>
    </rPh>
    <rPh sb="48" eb="50">
      <t>ゲンカ</t>
    </rPh>
    <rPh sb="56" eb="58">
      <t>ルイジ</t>
    </rPh>
    <rPh sb="58" eb="60">
      <t>ダンタイ</t>
    </rPh>
    <rPh sb="61" eb="63">
      <t>ヒカク</t>
    </rPh>
    <rPh sb="65" eb="66">
      <t>タカ</t>
    </rPh>
    <rPh sb="73" eb="75">
      <t>ケイエイ</t>
    </rPh>
    <rPh sb="75" eb="77">
      <t>カイゼン</t>
    </rPh>
    <rPh sb="82" eb="84">
      <t>カンレン</t>
    </rPh>
    <rPh sb="84" eb="85">
      <t>シ</t>
    </rPh>
    <rPh sb="86" eb="89">
      <t>スイセンカ</t>
    </rPh>
    <rPh sb="90" eb="92">
      <t>ジョウショウ</t>
    </rPh>
    <rPh sb="93" eb="96">
      <t>スイセンカ</t>
    </rPh>
    <rPh sb="96" eb="98">
      <t>ジンコウ</t>
    </rPh>
    <rPh sb="99" eb="101">
      <t>ゾウカ</t>
    </rPh>
    <rPh sb="102" eb="103">
      <t>ハカ</t>
    </rPh>
    <rPh sb="107" eb="109">
      <t>ヒツヨウ</t>
    </rPh>
    <phoneticPr fontId="4"/>
  </si>
  <si>
    <t>　高知県の流域下水道は、平成２年供用開始と比較的新しいものであるため、管渠の点検をカメラ調査等で行っていますが、特に問題はなく、対策工事も行っていないため、分析表に数字としては表れていません。</t>
    <rPh sb="1" eb="4">
      <t>コウチケン</t>
    </rPh>
    <rPh sb="5" eb="7">
      <t>リュウイキ</t>
    </rPh>
    <rPh sb="7" eb="10">
      <t>ゲスイドウ</t>
    </rPh>
    <rPh sb="12" eb="14">
      <t>ヘイセイ</t>
    </rPh>
    <rPh sb="15" eb="16">
      <t>ネン</t>
    </rPh>
    <rPh sb="16" eb="18">
      <t>キョウヨウ</t>
    </rPh>
    <rPh sb="18" eb="20">
      <t>カイシ</t>
    </rPh>
    <rPh sb="21" eb="24">
      <t>ヒカクテキ</t>
    </rPh>
    <rPh sb="24" eb="25">
      <t>アタラ</t>
    </rPh>
    <rPh sb="35" eb="36">
      <t>カン</t>
    </rPh>
    <rPh sb="36" eb="37">
      <t>キョ</t>
    </rPh>
    <rPh sb="38" eb="40">
      <t>テンケン</t>
    </rPh>
    <rPh sb="44" eb="46">
      <t>チョウサ</t>
    </rPh>
    <rPh sb="46" eb="47">
      <t>トウ</t>
    </rPh>
    <rPh sb="48" eb="49">
      <t>オコナ</t>
    </rPh>
    <rPh sb="56" eb="57">
      <t>トク</t>
    </rPh>
    <rPh sb="58" eb="60">
      <t>モンダイ</t>
    </rPh>
    <rPh sb="64" eb="66">
      <t>タイサク</t>
    </rPh>
    <rPh sb="66" eb="68">
      <t>コウジ</t>
    </rPh>
    <rPh sb="69" eb="70">
      <t>オコナ</t>
    </rPh>
    <rPh sb="78" eb="80">
      <t>ブンセキ</t>
    </rPh>
    <rPh sb="80" eb="81">
      <t>ヒョウ</t>
    </rPh>
    <rPh sb="82" eb="84">
      <t>スウジ</t>
    </rPh>
    <rPh sb="88" eb="89">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</si>
</sst>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2076552"/>
        <c:axId val="23200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0.02</c:v>
                </c:pt>
                <c:pt idx="2">
                  <c:v>0.05</c:v>
                </c:pt>
                <c:pt idx="3">
                  <c:v>0.06</c:v>
                </c:pt>
                <c:pt idx="4">
                  <c:v>0.06</c:v>
                </c:pt>
              </c:numCache>
            </c:numRef>
          </c:val>
          <c:smooth val="0"/>
        </c:ser>
        <c:dLbls>
          <c:showLegendKey val="0"/>
          <c:showVal val="0"/>
          <c:showCatName val="0"/>
          <c:showSerName val="0"/>
          <c:showPercent val="0"/>
          <c:showBubbleSize val="0"/>
        </c:dLbls>
        <c:marker val="1"/>
        <c:smooth val="0"/>
        <c:axId val="232076552"/>
        <c:axId val="232004728"/>
      </c:lineChart>
      <c:dateAx>
        <c:axId val="232076552"/>
        <c:scaling>
          <c:orientation val="minMax"/>
        </c:scaling>
        <c:delete val="1"/>
        <c:axPos val="b"/>
        <c:numFmt formatCode="ge" sourceLinked="1"/>
        <c:majorTickMark val="none"/>
        <c:minorTickMark val="none"/>
        <c:tickLblPos val="none"/>
        <c:crossAx val="232004728"/>
        <c:crosses val="autoZero"/>
        <c:auto val="1"/>
        <c:lblOffset val="100"/>
        <c:baseTimeUnit val="years"/>
      </c:dateAx>
      <c:valAx>
        <c:axId val="23200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7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68.78</c:v>
                </c:pt>
                <c:pt idx="1">
                  <c:v>69.5</c:v>
                </c:pt>
                <c:pt idx="2">
                  <c:v>70.61</c:v>
                </c:pt>
                <c:pt idx="3">
                  <c:v>72.59</c:v>
                </c:pt>
                <c:pt idx="4">
                  <c:v>72.11</c:v>
                </c:pt>
              </c:numCache>
            </c:numRef>
          </c:val>
        </c:ser>
        <c:dLbls>
          <c:showLegendKey val="0"/>
          <c:showVal val="0"/>
          <c:showCatName val="0"/>
          <c:showSerName val="0"/>
          <c:showPercent val="0"/>
          <c:showBubbleSize val="0"/>
        </c:dLbls>
        <c:gapWidth val="150"/>
        <c:axId val="233224856"/>
        <c:axId val="23354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63.22</c:v>
                </c:pt>
                <c:pt idx="1">
                  <c:v>60.25</c:v>
                </c:pt>
                <c:pt idx="2">
                  <c:v>62.32</c:v>
                </c:pt>
                <c:pt idx="3">
                  <c:v>64.010000000000005</c:v>
                </c:pt>
                <c:pt idx="4">
                  <c:v>64.09</c:v>
                </c:pt>
              </c:numCache>
            </c:numRef>
          </c:val>
          <c:smooth val="0"/>
        </c:ser>
        <c:dLbls>
          <c:showLegendKey val="0"/>
          <c:showVal val="0"/>
          <c:showCatName val="0"/>
          <c:showSerName val="0"/>
          <c:showPercent val="0"/>
          <c:showBubbleSize val="0"/>
        </c:dLbls>
        <c:marker val="1"/>
        <c:smooth val="0"/>
        <c:axId val="233224856"/>
        <c:axId val="233549976"/>
      </c:lineChart>
      <c:dateAx>
        <c:axId val="233224856"/>
        <c:scaling>
          <c:orientation val="minMax"/>
        </c:scaling>
        <c:delete val="1"/>
        <c:axPos val="b"/>
        <c:numFmt formatCode="ge" sourceLinked="1"/>
        <c:majorTickMark val="none"/>
        <c:minorTickMark val="none"/>
        <c:tickLblPos val="none"/>
        <c:crossAx val="233549976"/>
        <c:crosses val="autoZero"/>
        <c:auto val="1"/>
        <c:lblOffset val="100"/>
        <c:baseTimeUnit val="years"/>
      </c:dateAx>
      <c:valAx>
        <c:axId val="23354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2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82.36</c:v>
                </c:pt>
                <c:pt idx="1">
                  <c:v>83.29</c:v>
                </c:pt>
                <c:pt idx="2">
                  <c:v>79.599999999999994</c:v>
                </c:pt>
                <c:pt idx="3">
                  <c:v>83.98</c:v>
                </c:pt>
                <c:pt idx="4">
                  <c:v>84.26</c:v>
                </c:pt>
              </c:numCache>
            </c:numRef>
          </c:val>
        </c:ser>
        <c:dLbls>
          <c:showLegendKey val="0"/>
          <c:showVal val="0"/>
          <c:showCatName val="0"/>
          <c:showSerName val="0"/>
          <c:showPercent val="0"/>
          <c:showBubbleSize val="0"/>
        </c:dLbls>
        <c:gapWidth val="150"/>
        <c:axId val="232043992"/>
        <c:axId val="23204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86.58</c:v>
                </c:pt>
                <c:pt idx="1">
                  <c:v>87.56</c:v>
                </c:pt>
                <c:pt idx="2">
                  <c:v>87.52</c:v>
                </c:pt>
                <c:pt idx="3">
                  <c:v>87.99</c:v>
                </c:pt>
                <c:pt idx="4">
                  <c:v>88.15</c:v>
                </c:pt>
              </c:numCache>
            </c:numRef>
          </c:val>
          <c:smooth val="0"/>
        </c:ser>
        <c:dLbls>
          <c:showLegendKey val="0"/>
          <c:showVal val="0"/>
          <c:showCatName val="0"/>
          <c:showSerName val="0"/>
          <c:showPercent val="0"/>
          <c:showBubbleSize val="0"/>
        </c:dLbls>
        <c:marker val="1"/>
        <c:smooth val="0"/>
        <c:axId val="232043992"/>
        <c:axId val="232043600"/>
      </c:lineChart>
      <c:dateAx>
        <c:axId val="232043992"/>
        <c:scaling>
          <c:orientation val="minMax"/>
        </c:scaling>
        <c:delete val="1"/>
        <c:axPos val="b"/>
        <c:numFmt formatCode="ge" sourceLinked="1"/>
        <c:majorTickMark val="none"/>
        <c:minorTickMark val="none"/>
        <c:tickLblPos val="none"/>
        <c:crossAx val="232043600"/>
        <c:crosses val="autoZero"/>
        <c:auto val="1"/>
        <c:lblOffset val="100"/>
        <c:baseTimeUnit val="years"/>
      </c:dateAx>
      <c:valAx>
        <c:axId val="23204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4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71.55</c:v>
                </c:pt>
                <c:pt idx="1">
                  <c:v>60.47</c:v>
                </c:pt>
                <c:pt idx="2">
                  <c:v>87.5</c:v>
                </c:pt>
                <c:pt idx="3">
                  <c:v>86.49</c:v>
                </c:pt>
                <c:pt idx="4">
                  <c:v>90.71</c:v>
                </c:pt>
              </c:numCache>
            </c:numRef>
          </c:val>
        </c:ser>
        <c:dLbls>
          <c:showLegendKey val="0"/>
          <c:showVal val="0"/>
          <c:showCatName val="0"/>
          <c:showSerName val="0"/>
          <c:showPercent val="0"/>
          <c:showBubbleSize val="0"/>
        </c:dLbls>
        <c:gapWidth val="150"/>
        <c:axId val="231556568"/>
        <c:axId val="15678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556568"/>
        <c:axId val="156780432"/>
      </c:lineChart>
      <c:dateAx>
        <c:axId val="231556568"/>
        <c:scaling>
          <c:orientation val="minMax"/>
        </c:scaling>
        <c:delete val="1"/>
        <c:axPos val="b"/>
        <c:numFmt formatCode="ge" sourceLinked="1"/>
        <c:majorTickMark val="none"/>
        <c:minorTickMark val="none"/>
        <c:tickLblPos val="none"/>
        <c:crossAx val="156780432"/>
        <c:crosses val="autoZero"/>
        <c:auto val="1"/>
        <c:lblOffset val="100"/>
        <c:baseTimeUnit val="years"/>
      </c:dateAx>
      <c:valAx>
        <c:axId val="15678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5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446624"/>
        <c:axId val="23226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446624"/>
        <c:axId val="232262776"/>
      </c:lineChart>
      <c:dateAx>
        <c:axId val="233446624"/>
        <c:scaling>
          <c:orientation val="minMax"/>
        </c:scaling>
        <c:delete val="1"/>
        <c:axPos val="b"/>
        <c:numFmt formatCode="ge" sourceLinked="1"/>
        <c:majorTickMark val="none"/>
        <c:minorTickMark val="none"/>
        <c:tickLblPos val="none"/>
        <c:crossAx val="232262776"/>
        <c:crosses val="autoZero"/>
        <c:auto val="1"/>
        <c:lblOffset val="100"/>
        <c:baseTimeUnit val="years"/>
      </c:dateAx>
      <c:valAx>
        <c:axId val="23226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4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465408"/>
        <c:axId val="2334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465408"/>
        <c:axId val="233465792"/>
      </c:lineChart>
      <c:dateAx>
        <c:axId val="233465408"/>
        <c:scaling>
          <c:orientation val="minMax"/>
        </c:scaling>
        <c:delete val="1"/>
        <c:axPos val="b"/>
        <c:numFmt formatCode="ge" sourceLinked="1"/>
        <c:majorTickMark val="none"/>
        <c:minorTickMark val="none"/>
        <c:tickLblPos val="none"/>
        <c:crossAx val="233465792"/>
        <c:crosses val="autoZero"/>
        <c:auto val="1"/>
        <c:lblOffset val="100"/>
        <c:baseTimeUnit val="years"/>
      </c:dateAx>
      <c:valAx>
        <c:axId val="2334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4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044384"/>
        <c:axId val="23204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044384"/>
        <c:axId val="232044776"/>
      </c:lineChart>
      <c:dateAx>
        <c:axId val="232044384"/>
        <c:scaling>
          <c:orientation val="minMax"/>
        </c:scaling>
        <c:delete val="1"/>
        <c:axPos val="b"/>
        <c:numFmt formatCode="ge" sourceLinked="1"/>
        <c:majorTickMark val="none"/>
        <c:minorTickMark val="none"/>
        <c:tickLblPos val="none"/>
        <c:crossAx val="232044776"/>
        <c:crosses val="autoZero"/>
        <c:auto val="1"/>
        <c:lblOffset val="100"/>
        <c:baseTimeUnit val="years"/>
      </c:dateAx>
      <c:valAx>
        <c:axId val="23204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225248"/>
        <c:axId val="23322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225248"/>
        <c:axId val="233225640"/>
      </c:lineChart>
      <c:dateAx>
        <c:axId val="233225248"/>
        <c:scaling>
          <c:orientation val="minMax"/>
        </c:scaling>
        <c:delete val="1"/>
        <c:axPos val="b"/>
        <c:numFmt formatCode="ge" sourceLinked="1"/>
        <c:majorTickMark val="none"/>
        <c:minorTickMark val="none"/>
        <c:tickLblPos val="none"/>
        <c:crossAx val="233225640"/>
        <c:crosses val="autoZero"/>
        <c:auto val="1"/>
        <c:lblOffset val="100"/>
        <c:baseTimeUnit val="years"/>
      </c:dateAx>
      <c:valAx>
        <c:axId val="23322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13.18</c:v>
                </c:pt>
                <c:pt idx="1">
                  <c:v>12.87</c:v>
                </c:pt>
                <c:pt idx="2">
                  <c:v>12.06</c:v>
                </c:pt>
                <c:pt idx="3">
                  <c:v>10.91</c:v>
                </c:pt>
                <c:pt idx="4" formatCode="#,##0.00;&quot;△&quot;#,##0.00">
                  <c:v>0</c:v>
                </c:pt>
              </c:numCache>
            </c:numRef>
          </c:val>
        </c:ser>
        <c:dLbls>
          <c:showLegendKey val="0"/>
          <c:showVal val="0"/>
          <c:showCatName val="0"/>
          <c:showSerName val="0"/>
          <c:showPercent val="0"/>
          <c:showBubbleSize val="0"/>
        </c:dLbls>
        <c:gapWidth val="150"/>
        <c:axId val="233226816"/>
        <c:axId val="23322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479.57</c:v>
                </c:pt>
                <c:pt idx="1">
                  <c:v>376.18</c:v>
                </c:pt>
                <c:pt idx="2">
                  <c:v>385.46</c:v>
                </c:pt>
                <c:pt idx="3">
                  <c:v>350.99</c:v>
                </c:pt>
                <c:pt idx="4">
                  <c:v>336.16</c:v>
                </c:pt>
              </c:numCache>
            </c:numRef>
          </c:val>
          <c:smooth val="0"/>
        </c:ser>
        <c:dLbls>
          <c:showLegendKey val="0"/>
          <c:showVal val="0"/>
          <c:showCatName val="0"/>
          <c:showSerName val="0"/>
          <c:showPercent val="0"/>
          <c:showBubbleSize val="0"/>
        </c:dLbls>
        <c:marker val="1"/>
        <c:smooth val="0"/>
        <c:axId val="233226816"/>
        <c:axId val="233227208"/>
      </c:lineChart>
      <c:dateAx>
        <c:axId val="233226816"/>
        <c:scaling>
          <c:orientation val="minMax"/>
        </c:scaling>
        <c:delete val="1"/>
        <c:axPos val="b"/>
        <c:numFmt formatCode="ge" sourceLinked="1"/>
        <c:majorTickMark val="none"/>
        <c:minorTickMark val="none"/>
        <c:tickLblPos val="none"/>
        <c:crossAx val="233227208"/>
        <c:crosses val="autoZero"/>
        <c:auto val="1"/>
        <c:lblOffset val="100"/>
        <c:baseTimeUnit val="years"/>
      </c:dateAx>
      <c:valAx>
        <c:axId val="23322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3228384"/>
        <c:axId val="2335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33228384"/>
        <c:axId val="233547232"/>
      </c:lineChart>
      <c:dateAx>
        <c:axId val="233228384"/>
        <c:scaling>
          <c:orientation val="minMax"/>
        </c:scaling>
        <c:delete val="1"/>
        <c:axPos val="b"/>
        <c:numFmt formatCode="ge" sourceLinked="1"/>
        <c:majorTickMark val="none"/>
        <c:minorTickMark val="none"/>
        <c:tickLblPos val="none"/>
        <c:crossAx val="233547232"/>
        <c:crosses val="autoZero"/>
        <c:auto val="1"/>
        <c:lblOffset val="100"/>
        <c:baseTimeUnit val="years"/>
      </c:dateAx>
      <c:valAx>
        <c:axId val="2335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2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156.24</c:v>
                </c:pt>
                <c:pt idx="1">
                  <c:v>163.69999999999999</c:v>
                </c:pt>
                <c:pt idx="2">
                  <c:v>107.99</c:v>
                </c:pt>
                <c:pt idx="3">
                  <c:v>117.46</c:v>
                </c:pt>
                <c:pt idx="4">
                  <c:v>119.36</c:v>
                </c:pt>
              </c:numCache>
            </c:numRef>
          </c:val>
        </c:ser>
        <c:dLbls>
          <c:showLegendKey val="0"/>
          <c:showVal val="0"/>
          <c:showCatName val="0"/>
          <c:showSerName val="0"/>
          <c:showPercent val="0"/>
          <c:showBubbleSize val="0"/>
        </c:dLbls>
        <c:gapWidth val="150"/>
        <c:axId val="233548408"/>
        <c:axId val="2335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68.48</c:v>
                </c:pt>
                <c:pt idx="1">
                  <c:v>74.37</c:v>
                </c:pt>
                <c:pt idx="2">
                  <c:v>72.790000000000006</c:v>
                </c:pt>
                <c:pt idx="3">
                  <c:v>84.43</c:v>
                </c:pt>
                <c:pt idx="4">
                  <c:v>86.54</c:v>
                </c:pt>
              </c:numCache>
            </c:numRef>
          </c:val>
          <c:smooth val="0"/>
        </c:ser>
        <c:dLbls>
          <c:showLegendKey val="0"/>
          <c:showVal val="0"/>
          <c:showCatName val="0"/>
          <c:showSerName val="0"/>
          <c:showPercent val="0"/>
          <c:showBubbleSize val="0"/>
        </c:dLbls>
        <c:marker val="1"/>
        <c:smooth val="0"/>
        <c:axId val="233548408"/>
        <c:axId val="233548800"/>
      </c:lineChart>
      <c:dateAx>
        <c:axId val="233548408"/>
        <c:scaling>
          <c:orientation val="minMax"/>
        </c:scaling>
        <c:delete val="1"/>
        <c:axPos val="b"/>
        <c:numFmt formatCode="ge" sourceLinked="1"/>
        <c:majorTickMark val="none"/>
        <c:minorTickMark val="none"/>
        <c:tickLblPos val="none"/>
        <c:crossAx val="233548800"/>
        <c:crosses val="autoZero"/>
        <c:auto val="1"/>
        <c:lblOffset val="100"/>
        <c:baseTimeUnit val="years"/>
      </c:dateAx>
      <c:valAx>
        <c:axId val="2335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4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heetViews>
  <sheetFormatPr defaultColWidth="2.6328125" defaultRowHeight="13"/>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E2</v>
      </c>
      <c r="X8" s="46"/>
      <c r="Y8" s="46"/>
      <c r="Z8" s="46"/>
      <c r="AA8" s="46"/>
      <c r="AB8" s="46"/>
      <c r="AC8" s="46"/>
      <c r="AD8" s="3"/>
      <c r="AE8" s="3"/>
      <c r="AF8" s="3"/>
      <c r="AG8" s="3"/>
      <c r="AH8" s="3"/>
      <c r="AI8" s="3"/>
      <c r="AJ8" s="3"/>
      <c r="AK8" s="3"/>
      <c r="AL8" s="47">
        <f>データ!R6</f>
        <v>740059</v>
      </c>
      <c r="AM8" s="47"/>
      <c r="AN8" s="47"/>
      <c r="AO8" s="47"/>
      <c r="AP8" s="47"/>
      <c r="AQ8" s="47"/>
      <c r="AR8" s="47"/>
      <c r="AS8" s="47"/>
      <c r="AT8" s="43">
        <f>データ!S6</f>
        <v>7103.93</v>
      </c>
      <c r="AU8" s="43"/>
      <c r="AV8" s="43"/>
      <c r="AW8" s="43"/>
      <c r="AX8" s="43"/>
      <c r="AY8" s="43"/>
      <c r="AZ8" s="43"/>
      <c r="BA8" s="43"/>
      <c r="BB8" s="43">
        <f>データ!T6</f>
        <v>104.18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49.67</v>
      </c>
      <c r="Q10" s="43"/>
      <c r="R10" s="43"/>
      <c r="S10" s="43"/>
      <c r="T10" s="43"/>
      <c r="U10" s="43"/>
      <c r="V10" s="43"/>
      <c r="W10" s="43">
        <f>データ!P6</f>
        <v>85.51</v>
      </c>
      <c r="X10" s="43"/>
      <c r="Y10" s="43"/>
      <c r="Z10" s="43"/>
      <c r="AA10" s="43"/>
      <c r="AB10" s="43"/>
      <c r="AC10" s="43"/>
      <c r="AD10" s="47">
        <f>データ!Q6</f>
        <v>0</v>
      </c>
      <c r="AE10" s="47"/>
      <c r="AF10" s="47"/>
      <c r="AG10" s="47"/>
      <c r="AH10" s="47"/>
      <c r="AI10" s="47"/>
      <c r="AJ10" s="47"/>
      <c r="AK10" s="2"/>
      <c r="AL10" s="47">
        <f>データ!U6</f>
        <v>203032</v>
      </c>
      <c r="AM10" s="47"/>
      <c r="AN10" s="47"/>
      <c r="AO10" s="47"/>
      <c r="AP10" s="47"/>
      <c r="AQ10" s="47"/>
      <c r="AR10" s="47"/>
      <c r="AS10" s="47"/>
      <c r="AT10" s="43">
        <f>データ!V6</f>
        <v>30.18</v>
      </c>
      <c r="AU10" s="43"/>
      <c r="AV10" s="43"/>
      <c r="AW10" s="43"/>
      <c r="AX10" s="43"/>
      <c r="AY10" s="43"/>
      <c r="AZ10" s="43"/>
      <c r="BA10" s="43"/>
      <c r="BB10" s="43">
        <f>データ!W6</f>
        <v>6727.37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uiLQnca14sYsaXW4QEzzNHzLnZRVQzQG92WBmdiNqXwRK2BHES2fIpnrcOMkDivxOkd+qrXRMju0yjVR2XO+RA==" saltValue="wqAxjbP/jY2b2GVb9U04x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B1" workbookViewId="0">
      <selection activeCell="BI12" sqref="BI12"/>
    </sheetView>
  </sheetViews>
  <sheetFormatPr defaultRowHeight="13"/>
  <cols>
    <col min="2" max="143" width="11.9062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390003</v>
      </c>
      <c r="D6" s="31">
        <f t="shared" si="3"/>
        <v>47</v>
      </c>
      <c r="E6" s="31">
        <f t="shared" si="3"/>
        <v>17</v>
      </c>
      <c r="F6" s="31">
        <f t="shared" si="3"/>
        <v>3</v>
      </c>
      <c r="G6" s="31">
        <f t="shared" si="3"/>
        <v>0</v>
      </c>
      <c r="H6" s="31" t="str">
        <f t="shared" si="3"/>
        <v>高知県</v>
      </c>
      <c r="I6" s="31" t="str">
        <f t="shared" si="3"/>
        <v>法非適用</v>
      </c>
      <c r="J6" s="31" t="str">
        <f t="shared" si="3"/>
        <v>下水道事業</v>
      </c>
      <c r="K6" s="31" t="str">
        <f t="shared" si="3"/>
        <v>流域下水道</v>
      </c>
      <c r="L6" s="31" t="str">
        <f t="shared" si="3"/>
        <v>E2</v>
      </c>
      <c r="M6" s="32" t="str">
        <f t="shared" si="3"/>
        <v>-</v>
      </c>
      <c r="N6" s="32" t="str">
        <f t="shared" si="3"/>
        <v>該当数値なし</v>
      </c>
      <c r="O6" s="32">
        <f t="shared" si="3"/>
        <v>49.67</v>
      </c>
      <c r="P6" s="32">
        <f t="shared" si="3"/>
        <v>85.51</v>
      </c>
      <c r="Q6" s="32">
        <f t="shared" si="3"/>
        <v>0</v>
      </c>
      <c r="R6" s="32">
        <f t="shared" si="3"/>
        <v>740059</v>
      </c>
      <c r="S6" s="32">
        <f t="shared" si="3"/>
        <v>7103.93</v>
      </c>
      <c r="T6" s="32">
        <f t="shared" si="3"/>
        <v>104.18</v>
      </c>
      <c r="U6" s="32">
        <f t="shared" si="3"/>
        <v>203032</v>
      </c>
      <c r="V6" s="32">
        <f t="shared" si="3"/>
        <v>30.18</v>
      </c>
      <c r="W6" s="32">
        <f t="shared" si="3"/>
        <v>6727.37</v>
      </c>
      <c r="X6" s="33">
        <f>IF(X7="",NA(),X7)</f>
        <v>71.55</v>
      </c>
      <c r="Y6" s="33">
        <f t="shared" ref="Y6:AG6" si="4">IF(Y7="",NA(),Y7)</f>
        <v>60.47</v>
      </c>
      <c r="Z6" s="33">
        <f t="shared" si="4"/>
        <v>87.5</v>
      </c>
      <c r="AA6" s="33">
        <f t="shared" si="4"/>
        <v>86.49</v>
      </c>
      <c r="AB6" s="33">
        <f t="shared" si="4"/>
        <v>90.71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13.18</v>
      </c>
      <c r="BF6" s="33">
        <f t="shared" ref="BF6:BN6" si="7">IF(BF7="",NA(),BF7)</f>
        <v>12.87</v>
      </c>
      <c r="BG6" s="33">
        <f t="shared" si="7"/>
        <v>12.06</v>
      </c>
      <c r="BH6" s="33">
        <f t="shared" si="7"/>
        <v>10.91</v>
      </c>
      <c r="BI6" s="32">
        <f>IF(BI7="",NA(),BI7)</f>
        <v>0</v>
      </c>
      <c r="BJ6" s="33">
        <f t="shared" si="7"/>
        <v>479.57</v>
      </c>
      <c r="BK6" s="33">
        <f t="shared" si="7"/>
        <v>376.18</v>
      </c>
      <c r="BL6" s="33">
        <f t="shared" si="7"/>
        <v>385.46</v>
      </c>
      <c r="BM6" s="33">
        <f t="shared" si="7"/>
        <v>350.99</v>
      </c>
      <c r="BN6" s="33">
        <f t="shared" si="7"/>
        <v>336.16</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156.24</v>
      </c>
      <c r="CB6" s="33">
        <f t="shared" ref="CB6:CJ6" si="9">IF(CB7="",NA(),CB7)</f>
        <v>163.69999999999999</v>
      </c>
      <c r="CC6" s="33">
        <f t="shared" si="9"/>
        <v>107.99</v>
      </c>
      <c r="CD6" s="33">
        <f t="shared" si="9"/>
        <v>117.46</v>
      </c>
      <c r="CE6" s="33">
        <f t="shared" si="9"/>
        <v>119.36</v>
      </c>
      <c r="CF6" s="33">
        <f t="shared" si="9"/>
        <v>68.48</v>
      </c>
      <c r="CG6" s="33">
        <f t="shared" si="9"/>
        <v>74.37</v>
      </c>
      <c r="CH6" s="33">
        <f t="shared" si="9"/>
        <v>72.790000000000006</v>
      </c>
      <c r="CI6" s="33">
        <f t="shared" si="9"/>
        <v>84.43</v>
      </c>
      <c r="CJ6" s="33">
        <f t="shared" si="9"/>
        <v>86.54</v>
      </c>
      <c r="CK6" s="32" t="str">
        <f>IF(CK7="","",IF(CK7="-","【-】","【"&amp;SUBSTITUTE(TEXT(CK7,"#,##0.00"),"-","△")&amp;"】"))</f>
        <v>【63.19】</v>
      </c>
      <c r="CL6" s="33">
        <f>IF(CL7="",NA(),CL7)</f>
        <v>68.78</v>
      </c>
      <c r="CM6" s="33">
        <f t="shared" ref="CM6:CU6" si="10">IF(CM7="",NA(),CM7)</f>
        <v>69.5</v>
      </c>
      <c r="CN6" s="33">
        <f t="shared" si="10"/>
        <v>70.61</v>
      </c>
      <c r="CO6" s="33">
        <f t="shared" si="10"/>
        <v>72.59</v>
      </c>
      <c r="CP6" s="33">
        <f t="shared" si="10"/>
        <v>72.11</v>
      </c>
      <c r="CQ6" s="33">
        <f t="shared" si="10"/>
        <v>63.22</v>
      </c>
      <c r="CR6" s="33">
        <f t="shared" si="10"/>
        <v>60.25</v>
      </c>
      <c r="CS6" s="33">
        <f t="shared" si="10"/>
        <v>62.32</v>
      </c>
      <c r="CT6" s="33">
        <f t="shared" si="10"/>
        <v>64.010000000000005</v>
      </c>
      <c r="CU6" s="33">
        <f t="shared" si="10"/>
        <v>64.09</v>
      </c>
      <c r="CV6" s="32" t="str">
        <f>IF(CV7="","",IF(CV7="-","【-】","【"&amp;SUBSTITUTE(TEXT(CV7,"#,##0.00"),"-","△")&amp;"】"))</f>
        <v>【65.79】</v>
      </c>
      <c r="CW6" s="33">
        <f>IF(CW7="",NA(),CW7)</f>
        <v>82.36</v>
      </c>
      <c r="CX6" s="33">
        <f t="shared" ref="CX6:DF6" si="11">IF(CX7="",NA(),CX7)</f>
        <v>83.29</v>
      </c>
      <c r="CY6" s="33">
        <f t="shared" si="11"/>
        <v>79.599999999999994</v>
      </c>
      <c r="CZ6" s="33">
        <f t="shared" si="11"/>
        <v>83.98</v>
      </c>
      <c r="DA6" s="33">
        <f t="shared" si="11"/>
        <v>84.26</v>
      </c>
      <c r="DB6" s="33">
        <f t="shared" si="11"/>
        <v>86.58</v>
      </c>
      <c r="DC6" s="33">
        <f t="shared" si="11"/>
        <v>87.56</v>
      </c>
      <c r="DD6" s="33">
        <f t="shared" si="11"/>
        <v>87.52</v>
      </c>
      <c r="DE6" s="33">
        <f t="shared" si="11"/>
        <v>87.99</v>
      </c>
      <c r="DF6" s="33">
        <f t="shared" si="11"/>
        <v>88.15</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3">
        <f t="shared" si="14"/>
        <v>0.02</v>
      </c>
      <c r="EK6" s="33">
        <f t="shared" si="14"/>
        <v>0.05</v>
      </c>
      <c r="EL6" s="33">
        <f t="shared" si="14"/>
        <v>0.06</v>
      </c>
      <c r="EM6" s="33">
        <f t="shared" si="14"/>
        <v>0.06</v>
      </c>
      <c r="EN6" s="32" t="str">
        <f>IF(EN7="","",IF(EN7="-","【-】","【"&amp;SUBSTITUTE(TEXT(EN7,"#,##0.00"),"-","△")&amp;"】"))</f>
        <v>【0.07】</v>
      </c>
    </row>
    <row r="7" spans="1:144" s="34" customFormat="1">
      <c r="A7" s="26"/>
      <c r="B7" s="35">
        <v>2015</v>
      </c>
      <c r="C7" s="35">
        <v>390003</v>
      </c>
      <c r="D7" s="35">
        <v>47</v>
      </c>
      <c r="E7" s="35">
        <v>17</v>
      </c>
      <c r="F7" s="35">
        <v>3</v>
      </c>
      <c r="G7" s="35">
        <v>0</v>
      </c>
      <c r="H7" s="35" t="s">
        <v>96</v>
      </c>
      <c r="I7" s="35" t="s">
        <v>97</v>
      </c>
      <c r="J7" s="35" t="s">
        <v>98</v>
      </c>
      <c r="K7" s="35" t="s">
        <v>99</v>
      </c>
      <c r="L7" s="35" t="s">
        <v>100</v>
      </c>
      <c r="M7" s="36" t="s">
        <v>101</v>
      </c>
      <c r="N7" s="36" t="s">
        <v>102</v>
      </c>
      <c r="O7" s="36">
        <v>49.67</v>
      </c>
      <c r="P7" s="36">
        <v>85.51</v>
      </c>
      <c r="Q7" s="36">
        <v>0</v>
      </c>
      <c r="R7" s="36">
        <v>740059</v>
      </c>
      <c r="S7" s="36">
        <v>7103.93</v>
      </c>
      <c r="T7" s="36">
        <v>104.18</v>
      </c>
      <c r="U7" s="36">
        <v>203032</v>
      </c>
      <c r="V7" s="36">
        <v>30.18</v>
      </c>
      <c r="W7" s="36">
        <v>6727.37</v>
      </c>
      <c r="X7" s="36">
        <v>71.55</v>
      </c>
      <c r="Y7" s="36">
        <v>60.47</v>
      </c>
      <c r="Z7" s="36">
        <v>87.5</v>
      </c>
      <c r="AA7" s="36">
        <v>86.49</v>
      </c>
      <c r="AB7" s="36">
        <v>90.71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13.18</v>
      </c>
      <c r="BF7" s="36">
        <v>12.87</v>
      </c>
      <c r="BG7" s="36">
        <v>12.06</v>
      </c>
      <c r="BH7" s="36">
        <v>10.91</v>
      </c>
      <c r="BI7" s="36">
        <v>0</v>
      </c>
      <c r="BJ7" s="36">
        <v>479.57</v>
      </c>
      <c r="BK7" s="36">
        <v>376.18</v>
      </c>
      <c r="BL7" s="36">
        <v>385.46</v>
      </c>
      <c r="BM7" s="36">
        <v>350.99</v>
      </c>
      <c r="BN7" s="36">
        <v>336.16</v>
      </c>
      <c r="BO7" s="36">
        <v>357.84</v>
      </c>
      <c r="BP7" s="36">
        <v>0</v>
      </c>
      <c r="BQ7" s="36">
        <v>0</v>
      </c>
      <c r="BR7" s="36">
        <v>0</v>
      </c>
      <c r="BS7" s="36">
        <v>0</v>
      </c>
      <c r="BT7" s="36">
        <v>0</v>
      </c>
      <c r="BU7" s="36">
        <v>0</v>
      </c>
      <c r="BV7" s="36">
        <v>0</v>
      </c>
      <c r="BW7" s="36">
        <v>0</v>
      </c>
      <c r="BX7" s="36">
        <v>0</v>
      </c>
      <c r="BY7" s="36">
        <v>0</v>
      </c>
      <c r="BZ7" s="36">
        <v>0</v>
      </c>
      <c r="CA7" s="36">
        <v>156.24</v>
      </c>
      <c r="CB7" s="36">
        <v>163.69999999999999</v>
      </c>
      <c r="CC7" s="36">
        <v>107.99</v>
      </c>
      <c r="CD7" s="36">
        <v>117.46</v>
      </c>
      <c r="CE7" s="36">
        <v>119.36</v>
      </c>
      <c r="CF7" s="36">
        <v>68.48</v>
      </c>
      <c r="CG7" s="36">
        <v>74.37</v>
      </c>
      <c r="CH7" s="36">
        <v>72.790000000000006</v>
      </c>
      <c r="CI7" s="36">
        <v>84.43</v>
      </c>
      <c r="CJ7" s="36">
        <v>86.54</v>
      </c>
      <c r="CK7" s="36">
        <v>63.19</v>
      </c>
      <c r="CL7" s="36">
        <v>68.78</v>
      </c>
      <c r="CM7" s="36">
        <v>69.5</v>
      </c>
      <c r="CN7" s="36">
        <v>70.61</v>
      </c>
      <c r="CO7" s="36">
        <v>72.59</v>
      </c>
      <c r="CP7" s="36">
        <v>72.11</v>
      </c>
      <c r="CQ7" s="36">
        <v>63.22</v>
      </c>
      <c r="CR7" s="36">
        <v>60.25</v>
      </c>
      <c r="CS7" s="36">
        <v>62.32</v>
      </c>
      <c r="CT7" s="36">
        <v>64.010000000000005</v>
      </c>
      <c r="CU7" s="36">
        <v>64.09</v>
      </c>
      <c r="CV7" s="36">
        <v>65.790000000000006</v>
      </c>
      <c r="CW7" s="36">
        <v>82.36</v>
      </c>
      <c r="CX7" s="36">
        <v>83.29</v>
      </c>
      <c r="CY7" s="36">
        <v>79.599999999999994</v>
      </c>
      <c r="CZ7" s="36">
        <v>83.98</v>
      </c>
      <c r="DA7" s="36">
        <v>84.26</v>
      </c>
      <c r="DB7" s="36">
        <v>86.58</v>
      </c>
      <c r="DC7" s="36">
        <v>87.56</v>
      </c>
      <c r="DD7" s="36">
        <v>87.52</v>
      </c>
      <c r="DE7" s="36">
        <v>87.99</v>
      </c>
      <c r="DF7" s="36">
        <v>88.15</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0.02</v>
      </c>
      <c r="EK7" s="36">
        <v>0.05</v>
      </c>
      <c r="EL7" s="36">
        <v>0.06</v>
      </c>
      <c r="EM7" s="36">
        <v>0.06</v>
      </c>
      <c r="EN7" s="36">
        <v>7.0000000000000007E-2</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2017-02-08T02:56:47Z</dcterms:created>
  <dcterms:modified xsi:type="dcterms:W3CDTF">2017-02-27T06:10:12Z</dcterms:modified>
  <cp:category/>
</cp:coreProperties>
</file>