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43熊本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<sst xmlns="http://schemas.openxmlformats.org/spreadsheetml/2006/main" count="221" uniqueCount="111">
  <si>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</si>
  <si>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</si>
  <si>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</si>
  <si>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</si>
  <si>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</si>
  <si>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</si>
  <si>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</si>
  <si>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</si>
  <si>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</si>
  <si>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</si>
  <si>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</si>
  <si>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</si>
  <si>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</si>
  <si>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</si>
  <si>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</si>
  <si>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</si>
  <si>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</si>
  <si>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</si>
  <si>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</si>
  <si>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</si>
  <si>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</si>
  <si>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</si>
  <si>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</si>
  <si>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</si>
  <si>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</si>
  <si>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</si>
  <si>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</si>
  <si>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</si>
  <si>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</si>
  <si>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</si>
  <si>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</si>
  <si>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</si>
  <si>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</si>
  <si>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</si>
  <si>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</si>
  <si>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</si>
  <si>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</si>
  <si>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</si>
  <si>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</si>
  <si>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</si>
  <si>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</si>
  <si>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</si>
  <si>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</si>
  <si>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</si>
  <si>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</si>
  <si>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</si>
  <si>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</si>
  <si>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</si>
  <si>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</si>
  <si>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</si>
  <si>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</si>
  <si>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</si>
  <si>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</si>
  <si>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</si>
  <si>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</si>
  <si>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</si>
  <si>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</si>
  <si>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</si>
  <si>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</si>
  <si>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</si>
  <si>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</si>
  <si>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</si>
  <si>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</si>
  <si>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</si>
  <si>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</si>
  <si>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</si>
  <si>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</si>
  <si>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</si>
  <si>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</si>
  <si>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</si>
  <si>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</si>
  <si>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</si>
  <si>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</si>
  <si>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</si>
  <si>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</si>
  <si>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</si>
  <si>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</si>
  <si>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</si>
  <si>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</si>
  <si>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</si>
  <si>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</si>
  <si>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</si>
  <si>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</si>
  <si>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</si>
  <si>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</si>
  <si>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</si>
  <si>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</si>
  <si>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</si>
  <si>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</si>
  <si>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</si>
  <si>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</si>
  <si>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</si>
  <si>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</si>
  <si>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</si>
  <si>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</si>
  <si>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</si>
  <si>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熊本県</t>
  </si>
  <si>
    <t>法非適用</t>
  </si>
  <si>
    <t>下水道事業</t>
  </si>
  <si>
    <t>流域下水道</t>
  </si>
  <si>
    <t>E2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</si>
  <si>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</si>
  <si>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</si>
  <si>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</si>
  <si>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</si>
  <si>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</si>
  <si>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</si>
  <si>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</si>
  <si>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本県では、熊本北部流域下水道、球磨川上流流域下水道及び八代北部流域下水道の３つの流域下水道事業を行っている。
①収益的収支比率：県と関係市町村との協定に基づき、繰越金を計画的に減少させるため負担金を調整してきた結果、近年は71～72％で推移。
④企業債残高対事業規模比率：過去5年間は大規模な建設改良事案がなく、建設改良に係る新規の年起債額が年償還額を下回っているため比率は低下傾向にあり、全国平均値及び類似団体平均値を下回る状況。
⑥汚水処理原価：汚水処理水量（有収水量）は増加しているが、あわせて汚水処理費も増加傾向にあり、類似団体平均値は下回るが、全国平均値は上回る状況。
⑦施設利用率：処理区域の拡大見込みと、高度処理化を含む改築更新工事の実施を見据えた施設整備を実施した結果、当初計画に対して50～60％の利用率で推移し、全国平均値及び類似団体平均値を下回る状況。
⑧水洗化率：率は上昇傾向にある。今後も率100％を目指し、引き続き接続率の向上を図る。</t>
    <rPh sb="1" eb="3">
      <t>ホンケン</t>
    </rPh>
    <rPh sb="6" eb="8">
      <t>クマモト</t>
    </rPh>
    <rPh sb="8" eb="10">
      <t>ホクブ</t>
    </rPh>
    <rPh sb="10" eb="12">
      <t>リュウイキ</t>
    </rPh>
    <rPh sb="12" eb="15">
      <t>ゲスイドウ</t>
    </rPh>
    <rPh sb="16" eb="19">
      <t>クマガワ</t>
    </rPh>
    <rPh sb="19" eb="21">
      <t>ジョウリュウ</t>
    </rPh>
    <rPh sb="21" eb="23">
      <t>リュウイキ</t>
    </rPh>
    <rPh sb="23" eb="26">
      <t>ゲスイドウ</t>
    </rPh>
    <rPh sb="26" eb="27">
      <t>オヨ</t>
    </rPh>
    <rPh sb="28" eb="30">
      <t>ヤツシロ</t>
    </rPh>
    <rPh sb="30" eb="32">
      <t>ホクブ</t>
    </rPh>
    <rPh sb="32" eb="34">
      <t>リュウイキ</t>
    </rPh>
    <rPh sb="34" eb="37">
      <t>ゲスイドウ</t>
    </rPh>
    <rPh sb="41" eb="43">
      <t>リュウイキ</t>
    </rPh>
    <rPh sb="43" eb="46">
      <t>ゲスイドウ</t>
    </rPh>
    <rPh sb="46" eb="48">
      <t>ジギョウ</t>
    </rPh>
    <rPh sb="49" eb="50">
      <t>オコナ</t>
    </rPh>
    <rPh sb="58" eb="61">
      <t>シュウエキテキ</t>
    </rPh>
    <rPh sb="61" eb="63">
      <t>シュウシ</t>
    </rPh>
    <rPh sb="63" eb="65">
      <t>ヒリツ</t>
    </rPh>
    <rPh sb="66" eb="67">
      <t>ケン</t>
    </rPh>
    <rPh sb="68" eb="70">
      <t>カンケイ</t>
    </rPh>
    <rPh sb="70" eb="72">
      <t>シチョウ</t>
    </rPh>
    <rPh sb="72" eb="73">
      <t>ソン</t>
    </rPh>
    <rPh sb="75" eb="77">
      <t>キョウテイ</t>
    </rPh>
    <rPh sb="78" eb="79">
      <t>モト</t>
    </rPh>
    <rPh sb="82" eb="84">
      <t>クリコシ</t>
    </rPh>
    <rPh sb="84" eb="85">
      <t>キン</t>
    </rPh>
    <rPh sb="86" eb="89">
      <t>ケイカクテキ</t>
    </rPh>
    <rPh sb="90" eb="92">
      <t>ゲンショウ</t>
    </rPh>
    <rPh sb="97" eb="100">
      <t>フタンキン</t>
    </rPh>
    <rPh sb="101" eb="103">
      <t>チョウセイ</t>
    </rPh>
    <rPh sb="107" eb="109">
      <t>ケッカ</t>
    </rPh>
    <rPh sb="110" eb="112">
      <t>キンネン</t>
    </rPh>
    <rPh sb="126" eb="128">
      <t>キギョウ</t>
    </rPh>
    <rPh sb="128" eb="129">
      <t>サイ</t>
    </rPh>
    <rPh sb="129" eb="131">
      <t>ザンダカ</t>
    </rPh>
    <rPh sb="131" eb="132">
      <t>タイ</t>
    </rPh>
    <rPh sb="132" eb="134">
      <t>ジギョウ</t>
    </rPh>
    <rPh sb="134" eb="136">
      <t>キボ</t>
    </rPh>
    <rPh sb="136" eb="138">
      <t>ヒリツ</t>
    </rPh>
    <rPh sb="139" eb="141">
      <t>カコ</t>
    </rPh>
    <rPh sb="142" eb="144">
      <t>ネンカン</t>
    </rPh>
    <rPh sb="145" eb="148">
      <t>ダイキボ</t>
    </rPh>
    <rPh sb="149" eb="151">
      <t>ケンセツ</t>
    </rPh>
    <rPh sb="151" eb="153">
      <t>カイリョウ</t>
    </rPh>
    <rPh sb="153" eb="155">
      <t>ジアン</t>
    </rPh>
    <rPh sb="159" eb="161">
      <t>ケンセツ</t>
    </rPh>
    <rPh sb="161" eb="163">
      <t>カイリョウ</t>
    </rPh>
    <rPh sb="164" eb="165">
      <t>カカ</t>
    </rPh>
    <rPh sb="166" eb="168">
      <t>シンキ</t>
    </rPh>
    <rPh sb="169" eb="170">
      <t>ネン</t>
    </rPh>
    <rPh sb="170" eb="172">
      <t>キサイ</t>
    </rPh>
    <rPh sb="172" eb="173">
      <t>ガク</t>
    </rPh>
    <rPh sb="174" eb="175">
      <t>ネン</t>
    </rPh>
    <rPh sb="175" eb="177">
      <t>ショウカン</t>
    </rPh>
    <rPh sb="177" eb="178">
      <t>ガク</t>
    </rPh>
    <rPh sb="179" eb="181">
      <t>シタマワ</t>
    </rPh>
    <rPh sb="187" eb="189">
      <t>ヒリツ</t>
    </rPh>
    <rPh sb="190" eb="192">
      <t>テイカ</t>
    </rPh>
    <rPh sb="192" eb="194">
      <t>ケイコウ</t>
    </rPh>
    <rPh sb="198" eb="200">
      <t>ゼンコク</t>
    </rPh>
    <rPh sb="200" eb="203">
      <t>ヘイキンチ</t>
    </rPh>
    <rPh sb="203" eb="204">
      <t>オヨ</t>
    </rPh>
    <rPh sb="205" eb="207">
      <t>ルイジ</t>
    </rPh>
    <rPh sb="207" eb="209">
      <t>ダンタイ</t>
    </rPh>
    <rPh sb="209" eb="212">
      <t>ヘイキンチ</t>
    </rPh>
    <rPh sb="213" eb="215">
      <t>シタマワ</t>
    </rPh>
    <rPh sb="216" eb="218">
      <t>ジョウキョウ</t>
    </rPh>
    <rPh sb="222" eb="224">
      <t>オスイ</t>
    </rPh>
    <rPh sb="224" eb="226">
      <t>ショリ</t>
    </rPh>
    <rPh sb="226" eb="228">
      <t>ゲンカ</t>
    </rPh>
    <rPh sb="229" eb="231">
      <t>オスイ</t>
    </rPh>
    <rPh sb="231" eb="233">
      <t>ショリ</t>
    </rPh>
    <rPh sb="233" eb="235">
      <t>スイリョウ</t>
    </rPh>
    <rPh sb="236" eb="238">
      <t>ユウシュウ</t>
    </rPh>
    <rPh sb="238" eb="240">
      <t>スイリョウ</t>
    </rPh>
    <rPh sb="242" eb="244">
      <t>ゾウカ</t>
    </rPh>
    <rPh sb="254" eb="256">
      <t>オスイ</t>
    </rPh>
    <rPh sb="256" eb="258">
      <t>ショリ</t>
    </rPh>
    <rPh sb="258" eb="259">
      <t>ヒ</t>
    </rPh>
    <rPh sb="260" eb="262">
      <t>ゾウカ</t>
    </rPh>
    <rPh sb="262" eb="264">
      <t>ケイコウ</t>
    </rPh>
    <rPh sb="268" eb="270">
      <t>ルイジ</t>
    </rPh>
    <rPh sb="270" eb="272">
      <t>ダンタイ</t>
    </rPh>
    <rPh sb="272" eb="275">
      <t>ヘイキンチ</t>
    </rPh>
    <rPh sb="276" eb="278">
      <t>シタマワ</t>
    </rPh>
    <rPh sb="281" eb="283">
      <t>ゼンコク</t>
    </rPh>
    <rPh sb="283" eb="286">
      <t>ヘイキンチ</t>
    </rPh>
    <rPh sb="287" eb="289">
      <t>ウワマワ</t>
    </rPh>
    <rPh sb="290" eb="292">
      <t>ジョウキョウ</t>
    </rPh>
    <rPh sb="296" eb="298">
      <t>シセツ</t>
    </rPh>
    <rPh sb="298" eb="301">
      <t>リヨウリツ</t>
    </rPh>
    <rPh sb="302" eb="304">
      <t>ショリ</t>
    </rPh>
    <rPh sb="304" eb="306">
      <t>クイキ</t>
    </rPh>
    <rPh sb="307" eb="309">
      <t>カクダイ</t>
    </rPh>
    <rPh sb="309" eb="311">
      <t>ミコ</t>
    </rPh>
    <rPh sb="314" eb="316">
      <t>コウド</t>
    </rPh>
    <rPh sb="316" eb="319">
      <t>ショリカ</t>
    </rPh>
    <rPh sb="320" eb="321">
      <t>フク</t>
    </rPh>
    <rPh sb="322" eb="324">
      <t>カイチク</t>
    </rPh>
    <rPh sb="324" eb="326">
      <t>コウシン</t>
    </rPh>
    <rPh sb="326" eb="328">
      <t>コウジ</t>
    </rPh>
    <rPh sb="329" eb="331">
      <t>ジッシ</t>
    </rPh>
    <rPh sb="332" eb="334">
      <t>ミス</t>
    </rPh>
    <rPh sb="336" eb="338">
      <t>シセツ</t>
    </rPh>
    <rPh sb="338" eb="340">
      <t>セイビ</t>
    </rPh>
    <rPh sb="341" eb="343">
      <t>ジッシ</t>
    </rPh>
    <rPh sb="345" eb="347">
      <t>ケッカ</t>
    </rPh>
    <rPh sb="348" eb="350">
      <t>トウショ</t>
    </rPh>
    <rPh sb="350" eb="352">
      <t>ケイカク</t>
    </rPh>
    <rPh sb="353" eb="354">
      <t>タイ</t>
    </rPh>
    <rPh sb="363" eb="366">
      <t>リヨウリツ</t>
    </rPh>
    <rPh sb="367" eb="369">
      <t>スイイ</t>
    </rPh>
    <rPh sb="371" eb="373">
      <t>ゼンコク</t>
    </rPh>
    <rPh sb="373" eb="376">
      <t>ヘイキンチ</t>
    </rPh>
    <rPh sb="376" eb="377">
      <t>オヨ</t>
    </rPh>
    <rPh sb="378" eb="380">
      <t>ルイジ</t>
    </rPh>
    <rPh sb="380" eb="382">
      <t>ダンタイ</t>
    </rPh>
    <rPh sb="382" eb="385">
      <t>ヘイキンチ</t>
    </rPh>
    <rPh sb="386" eb="388">
      <t>シタマワ</t>
    </rPh>
    <rPh sb="389" eb="391">
      <t>ジョウキョウ</t>
    </rPh>
    <rPh sb="395" eb="398">
      <t>スイセンカ</t>
    </rPh>
    <rPh sb="398" eb="399">
      <t>リツ</t>
    </rPh>
    <rPh sb="400" eb="401">
      <t>リツ</t>
    </rPh>
    <rPh sb="402" eb="404">
      <t>ジョウショウ</t>
    </rPh>
    <rPh sb="404" eb="406">
      <t>ケイコウ</t>
    </rPh>
    <rPh sb="410" eb="412">
      <t>コンゴ</t>
    </rPh>
    <rPh sb="413" eb="414">
      <t>リツ</t>
    </rPh>
    <rPh sb="419" eb="421">
      <t>メザ</t>
    </rPh>
    <rPh sb="423" eb="424">
      <t>ヒ</t>
    </rPh>
    <rPh sb="425" eb="426">
      <t>ツヅ</t>
    </rPh>
    <rPh sb="427" eb="429">
      <t>セツゾク</t>
    </rPh>
    <rPh sb="429" eb="430">
      <t>リツ</t>
    </rPh>
    <rPh sb="431" eb="433">
      <t>コウジョウ</t>
    </rPh>
    <rPh sb="434" eb="435">
      <t>ハカ</t>
    </rPh>
    <phoneticPr fontId="4"/>
  </si>
  <si>
    <t>　流域下水道は、公共下水道の流域下水道への編入、処理区域の拡大及び接続率の向上といった流入水量増加要因はあるものの、将来的には処理区域内における人口減少等による流入水量の減少が懸念されている。
　加えて、施設の修繕、改築及び更新に係る費用が新たに発生するなど厳しい環境になることが予想される。
　下水道は、住民生活と周辺環境の保全の面で必要不可欠な社会基盤であり、今後も持続的に下水道サービスを提供する必要があるため、経費の節減や建設改良投資の平準化等による経営基盤の強化に努める。その一環として平成32年度の地方公営企業会計導入に向けた取り組みを平成28年度に着手するとともに、経営戦略の策定に向けた準備を行う。</t>
    <rPh sb="1" eb="3">
      <t>リュウイキ</t>
    </rPh>
    <rPh sb="3" eb="6">
      <t>ゲスイドウ</t>
    </rPh>
    <rPh sb="8" eb="10">
      <t>コウキョウ</t>
    </rPh>
    <rPh sb="10" eb="13">
      <t>ゲスイドウ</t>
    </rPh>
    <rPh sb="14" eb="16">
      <t>リュウイキ</t>
    </rPh>
    <rPh sb="16" eb="19">
      <t>ゲスイドウ</t>
    </rPh>
    <rPh sb="21" eb="23">
      <t>ヘンニュウ</t>
    </rPh>
    <rPh sb="24" eb="26">
      <t>ショリ</t>
    </rPh>
    <rPh sb="26" eb="28">
      <t>クイキ</t>
    </rPh>
    <rPh sb="29" eb="31">
      <t>カクダイ</t>
    </rPh>
    <rPh sb="31" eb="32">
      <t>オヨ</t>
    </rPh>
    <rPh sb="33" eb="35">
      <t>セツゾク</t>
    </rPh>
    <rPh sb="35" eb="36">
      <t>リツ</t>
    </rPh>
    <rPh sb="37" eb="39">
      <t>コウジョウ</t>
    </rPh>
    <rPh sb="43" eb="45">
      <t>リュウニュウ</t>
    </rPh>
    <rPh sb="45" eb="47">
      <t>スイリョウ</t>
    </rPh>
    <rPh sb="47" eb="49">
      <t>ゾウカ</t>
    </rPh>
    <rPh sb="49" eb="51">
      <t>ヨウイン</t>
    </rPh>
    <rPh sb="58" eb="61">
      <t>ショウライテキ</t>
    </rPh>
    <rPh sb="63" eb="65">
      <t>ショリ</t>
    </rPh>
    <rPh sb="65" eb="68">
      <t>クイキナイ</t>
    </rPh>
    <rPh sb="72" eb="74">
      <t>ジンコウ</t>
    </rPh>
    <rPh sb="74" eb="76">
      <t>ゲンショウ</t>
    </rPh>
    <rPh sb="76" eb="77">
      <t>トウ</t>
    </rPh>
    <rPh sb="80" eb="82">
      <t>リュウニュウ</t>
    </rPh>
    <rPh sb="82" eb="84">
      <t>スイリョウ</t>
    </rPh>
    <rPh sb="85" eb="87">
      <t>ゲンショウ</t>
    </rPh>
    <rPh sb="88" eb="90">
      <t>ケネン</t>
    </rPh>
    <rPh sb="98" eb="99">
      <t>クワ</t>
    </rPh>
    <rPh sb="102" eb="104">
      <t>シセツ</t>
    </rPh>
    <rPh sb="105" eb="107">
      <t>シュウゼン</t>
    </rPh>
    <rPh sb="108" eb="110">
      <t>カイチク</t>
    </rPh>
    <rPh sb="110" eb="111">
      <t>オヨ</t>
    </rPh>
    <rPh sb="112" eb="114">
      <t>コウシン</t>
    </rPh>
    <rPh sb="115" eb="116">
      <t>カカ</t>
    </rPh>
    <rPh sb="117" eb="119">
      <t>ヒヨウ</t>
    </rPh>
    <rPh sb="120" eb="121">
      <t>アラ</t>
    </rPh>
    <rPh sb="123" eb="125">
      <t>ハッセイ</t>
    </rPh>
    <rPh sb="129" eb="130">
      <t>キビ</t>
    </rPh>
    <rPh sb="132" eb="134">
      <t>カンキョウ</t>
    </rPh>
    <rPh sb="140" eb="142">
      <t>ヨソウ</t>
    </rPh>
    <rPh sb="148" eb="151">
      <t>ゲスイドウ</t>
    </rPh>
    <rPh sb="153" eb="155">
      <t>ジュウミン</t>
    </rPh>
    <rPh sb="155" eb="157">
      <t>セイカツ</t>
    </rPh>
    <rPh sb="158" eb="160">
      <t>シュウヘン</t>
    </rPh>
    <rPh sb="160" eb="162">
      <t>カンキョウ</t>
    </rPh>
    <rPh sb="163" eb="165">
      <t>ホゼン</t>
    </rPh>
    <rPh sb="166" eb="167">
      <t>メン</t>
    </rPh>
    <rPh sb="168" eb="170">
      <t>ヒツヨウ</t>
    </rPh>
    <rPh sb="170" eb="173">
      <t>フカケツ</t>
    </rPh>
    <rPh sb="174" eb="176">
      <t>シャカイ</t>
    </rPh>
    <rPh sb="176" eb="178">
      <t>キバン</t>
    </rPh>
    <rPh sb="182" eb="184">
      <t>コンゴ</t>
    </rPh>
    <rPh sb="185" eb="188">
      <t>ジゾクテキ</t>
    </rPh>
    <rPh sb="189" eb="192">
      <t>ゲスイドウ</t>
    </rPh>
    <rPh sb="197" eb="199">
      <t>テイキョウ</t>
    </rPh>
    <rPh sb="201" eb="203">
      <t>ヒツヨウ</t>
    </rPh>
    <rPh sb="209" eb="211">
      <t>ケイヒ</t>
    </rPh>
    <rPh sb="212" eb="214">
      <t>セツゲン</t>
    </rPh>
    <rPh sb="215" eb="217">
      <t>ケンセツ</t>
    </rPh>
    <rPh sb="217" eb="219">
      <t>カイリョウ</t>
    </rPh>
    <rPh sb="219" eb="221">
      <t>トウシ</t>
    </rPh>
    <rPh sb="222" eb="225">
      <t>ヘイジュンカ</t>
    </rPh>
    <rPh sb="225" eb="226">
      <t>トウ</t>
    </rPh>
    <rPh sb="229" eb="231">
      <t>ケイエイ</t>
    </rPh>
    <rPh sb="231" eb="233">
      <t>キバン</t>
    </rPh>
    <rPh sb="234" eb="236">
      <t>キョウカ</t>
    </rPh>
    <rPh sb="237" eb="238">
      <t>ツト</t>
    </rPh>
    <rPh sb="248" eb="250">
      <t>ヘイセイ</t>
    </rPh>
    <rPh sb="252" eb="254">
      <t>ネンド</t>
    </rPh>
    <rPh sb="255" eb="257">
      <t>チホウ</t>
    </rPh>
    <rPh sb="257" eb="259">
      <t>コウエイ</t>
    </rPh>
    <rPh sb="259" eb="261">
      <t>キギョウ</t>
    </rPh>
    <rPh sb="261" eb="263">
      <t>カイケイ</t>
    </rPh>
    <rPh sb="263" eb="265">
      <t>ドウニュウ</t>
    </rPh>
    <rPh sb="266" eb="267">
      <t>ム</t>
    </rPh>
    <rPh sb="269" eb="270">
      <t>ト</t>
    </rPh>
    <rPh sb="271" eb="272">
      <t>ク</t>
    </rPh>
    <rPh sb="274" eb="276">
      <t>ヘイセイ</t>
    </rPh>
    <rPh sb="278" eb="280">
      <t>ネンド</t>
    </rPh>
    <rPh sb="281" eb="283">
      <t>チャクシュ</t>
    </rPh>
    <rPh sb="290" eb="292">
      <t>ケイエイ</t>
    </rPh>
    <rPh sb="292" eb="294">
      <t>センリャク</t>
    </rPh>
    <rPh sb="295" eb="297">
      <t>サクテイ</t>
    </rPh>
    <rPh sb="298" eb="299">
      <t>ム</t>
    </rPh>
    <rPh sb="301" eb="303">
      <t>ジュンビ</t>
    </rPh>
    <rPh sb="304" eb="305">
      <t>オコナ</t>
    </rPh>
    <phoneticPr fontId="4"/>
  </si>
  <si>
    <t>　本県の３つの流域下水道で最初に供用を開始した施設は平成元年であり比較的新しい状況。
③管渠改善率：管渠（法定耐用年数50年）は更新時期を迎えていない。毎年実施する管渠内清掃及びカメラ点検（５年ローテーション）で把握した不具合箇所を随時修繕工事で対応した結果、全国平均値及び類似団体平均値を下回る状況。
　電気機械設備（法定耐用年数15年）は、定期点検や分解整備のほか、健全度が低いと判断された設備について長寿命化計画に基づき改築更新を実施中。
　今後老朽化が予想されるため、施設全体を対象とした維持修繕及び改築に係るストックマネジメント計画を策定し、当該計画に基づき対応する予定。</t>
    <rPh sb="1" eb="3">
      <t>ホンケン</t>
    </rPh>
    <rPh sb="7" eb="9">
      <t>リュウイキ</t>
    </rPh>
    <rPh sb="13" eb="15">
      <t>サイショ</t>
    </rPh>
    <rPh sb="16" eb="18">
      <t>キョウヨウ</t>
    </rPh>
    <rPh sb="19" eb="21">
      <t>カイシ</t>
    </rPh>
    <rPh sb="23" eb="25">
      <t>シセツ</t>
    </rPh>
    <rPh sb="26" eb="28">
      <t>ヘイセイ</t>
    </rPh>
    <rPh sb="28" eb="30">
      <t>ガンネン</t>
    </rPh>
    <rPh sb="33" eb="36">
      <t>ヒカクテキ</t>
    </rPh>
    <rPh sb="36" eb="37">
      <t>アタラ</t>
    </rPh>
    <rPh sb="39" eb="41">
      <t>ジョウキョウ</t>
    </rPh>
    <rPh sb="45" eb="47">
      <t>カンキョ</t>
    </rPh>
    <rPh sb="47" eb="49">
      <t>カイゼン</t>
    </rPh>
    <rPh sb="49" eb="50">
      <t>リツ</t>
    </rPh>
    <rPh sb="51" eb="53">
      <t>カンキョ</t>
    </rPh>
    <rPh sb="54" eb="56">
      <t>ホウテイ</t>
    </rPh>
    <rPh sb="56" eb="58">
      <t>タイヨウ</t>
    </rPh>
    <rPh sb="58" eb="60">
      <t>ネンスウ</t>
    </rPh>
    <rPh sb="62" eb="63">
      <t>ネン</t>
    </rPh>
    <rPh sb="65" eb="67">
      <t>コウシン</t>
    </rPh>
    <rPh sb="67" eb="69">
      <t>ジキ</t>
    </rPh>
    <rPh sb="70" eb="71">
      <t>ムカ</t>
    </rPh>
    <rPh sb="77" eb="79">
      <t>マイトシ</t>
    </rPh>
    <rPh sb="79" eb="81">
      <t>ジッシ</t>
    </rPh>
    <rPh sb="97" eb="98">
      <t>ネン</t>
    </rPh>
    <rPh sb="107" eb="109">
      <t>ハアク</t>
    </rPh>
    <rPh sb="111" eb="114">
      <t>フグアイ</t>
    </rPh>
    <rPh sb="114" eb="116">
      <t>カショ</t>
    </rPh>
    <rPh sb="117" eb="119">
      <t>ズイジ</t>
    </rPh>
    <rPh sb="119" eb="121">
      <t>シュウゼン</t>
    </rPh>
    <rPh sb="121" eb="123">
      <t>コウジ</t>
    </rPh>
    <rPh sb="124" eb="126">
      <t>タイオウ</t>
    </rPh>
    <rPh sb="128" eb="130">
      <t>ケッカ</t>
    </rPh>
    <rPh sb="131" eb="133">
      <t>ゼンコク</t>
    </rPh>
    <rPh sb="133" eb="135">
      <t>ヘイキン</t>
    </rPh>
    <rPh sb="135" eb="136">
      <t>チ</t>
    </rPh>
    <rPh sb="136" eb="137">
      <t>オヨ</t>
    </rPh>
    <rPh sb="138" eb="140">
      <t>ルイジ</t>
    </rPh>
    <rPh sb="140" eb="142">
      <t>ダンタイ</t>
    </rPh>
    <rPh sb="142" eb="145">
      <t>ヘイキンチ</t>
    </rPh>
    <rPh sb="149" eb="151">
      <t>ジョウキョウ</t>
    </rPh>
    <rPh sb="155" eb="157">
      <t>デンキ</t>
    </rPh>
    <rPh sb="157" eb="159">
      <t>キカイ</t>
    </rPh>
    <rPh sb="159" eb="161">
      <t>セツビ</t>
    </rPh>
    <rPh sb="162" eb="164">
      <t>ホウテイ</t>
    </rPh>
    <rPh sb="164" eb="166">
      <t>タイヨウ</t>
    </rPh>
    <rPh sb="166" eb="168">
      <t>ネンスウ</t>
    </rPh>
    <rPh sb="170" eb="171">
      <t>ネン</t>
    </rPh>
    <rPh sb="176" eb="178">
      <t>テンケン</t>
    </rPh>
    <rPh sb="179" eb="181">
      <t>ブンカイ</t>
    </rPh>
    <rPh sb="181" eb="183">
      <t>セイビ</t>
    </rPh>
    <rPh sb="191" eb="192">
      <t>ヒク</t>
    </rPh>
    <rPh sb="194" eb="196">
      <t>ハンダン</t>
    </rPh>
    <rPh sb="199" eb="201">
      <t>セツビ</t>
    </rPh>
    <rPh sb="205" eb="206">
      <t>チョウ</t>
    </rPh>
    <rPh sb="206" eb="209">
      <t>ジュミョウカ</t>
    </rPh>
    <rPh sb="209" eb="211">
      <t>ケイカク</t>
    </rPh>
    <rPh sb="212" eb="213">
      <t>モト</t>
    </rPh>
    <rPh sb="215" eb="217">
      <t>カイチク</t>
    </rPh>
    <rPh sb="217" eb="219">
      <t>コウシン</t>
    </rPh>
    <rPh sb="220" eb="223">
      <t>ジッシチュウ</t>
    </rPh>
    <rPh sb="226" eb="228">
      <t>コンゴ</t>
    </rPh>
    <rPh sb="228" eb="231">
      <t>ロウキュウカ</t>
    </rPh>
    <rPh sb="232" eb="234">
      <t>ヨソウ</t>
    </rPh>
    <rPh sb="240" eb="242">
      <t>シセツ</t>
    </rPh>
    <rPh sb="242" eb="244">
      <t>ゼンタイ</t>
    </rPh>
    <rPh sb="245" eb="247">
      <t>タイショウ</t>
    </rPh>
    <rPh sb="250" eb="252">
      <t>イジ</t>
    </rPh>
    <rPh sb="252" eb="254">
      <t>シュウゼン</t>
    </rPh>
    <rPh sb="254" eb="255">
      <t>オヨ</t>
    </rPh>
    <rPh sb="256" eb="258">
      <t>カイチク</t>
    </rPh>
    <rPh sb="259" eb="260">
      <t>カカ</t>
    </rPh>
    <rPh sb="271" eb="273">
      <t>ケイカク</t>
    </rPh>
    <rPh sb="274" eb="276">
      <t>サクテイ</t>
    </rPh>
    <rPh sb="278" eb="280">
      <t>トウガイ</t>
    </rPh>
    <rPh sb="280" eb="282">
      <t>ケイカク</t>
    </rPh>
    <rPh sb="283" eb="284">
      <t>モト</t>
    </rPh>
    <rPh sb="286" eb="288">
      <t>タイオウ</t>
    </rPh>
    <rPh sb="290" eb="29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</si>
</sst>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0.16</c:v>
                </c:pt>
                <c:pt idx="1">
                  <c:v>0.13</c:v>
                </c:pt>
                <c:pt idx="2">
                  <c:v>0.14000000000000001</c:v>
                </c:pt>
                <c:pt idx="3">
                  <c:v>0.19</c:v>
                </c:pt>
                <c:pt idx="4">
                  <c:v>0.05</c:v>
                </c:pt>
              </c:numCache>
            </c:numRef>
          </c:val>
        </c:ser>
        <c:dLbls>
          <c:showLegendKey val="0"/>
          <c:showVal val="0"/>
          <c:showCatName val="0"/>
          <c:showSerName val="0"/>
          <c:showPercent val="0"/>
          <c:showBubbleSize val="0"/>
        </c:dLbls>
        <c:gapWidth val="150"/>
        <c:axId val="669778872"/>
        <c:axId val="66977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0.02</c:v>
                </c:pt>
                <c:pt idx="2">
                  <c:v>0.05</c:v>
                </c:pt>
                <c:pt idx="3">
                  <c:v>0.06</c:v>
                </c:pt>
                <c:pt idx="4">
                  <c:v>0.06</c:v>
                </c:pt>
              </c:numCache>
            </c:numRef>
          </c:val>
          <c:smooth val="0"/>
        </c:ser>
        <c:dLbls>
          <c:showLegendKey val="0"/>
          <c:showVal val="0"/>
          <c:showCatName val="0"/>
          <c:showSerName val="0"/>
          <c:showPercent val="0"/>
          <c:showBubbleSize val="0"/>
        </c:dLbls>
        <c:marker val="1"/>
        <c:smooth val="0"/>
        <c:axId val="669778872"/>
        <c:axId val="669779264"/>
      </c:lineChart>
      <c:dateAx>
        <c:axId val="669778872"/>
        <c:scaling>
          <c:orientation val="minMax"/>
        </c:scaling>
        <c:delete val="1"/>
        <c:axPos val="b"/>
        <c:numFmt formatCode="ge" sourceLinked="1"/>
        <c:majorTickMark val="none"/>
        <c:minorTickMark val="none"/>
        <c:tickLblPos val="none"/>
        <c:crossAx val="669779264"/>
        <c:crosses val="autoZero"/>
        <c:auto val="1"/>
        <c:lblOffset val="100"/>
        <c:baseTimeUnit val="years"/>
      </c:dateAx>
      <c:valAx>
        <c:axId val="6697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77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48.85</c:v>
                </c:pt>
                <c:pt idx="1">
                  <c:v>51.32</c:v>
                </c:pt>
                <c:pt idx="2">
                  <c:v>51.73</c:v>
                </c:pt>
                <c:pt idx="3">
                  <c:v>60.49</c:v>
                </c:pt>
                <c:pt idx="4">
                  <c:v>56.35</c:v>
                </c:pt>
              </c:numCache>
            </c:numRef>
          </c:val>
        </c:ser>
        <c:dLbls>
          <c:showLegendKey val="0"/>
          <c:showVal val="0"/>
          <c:showCatName val="0"/>
          <c:showSerName val="0"/>
          <c:showPercent val="0"/>
          <c:showBubbleSize val="0"/>
        </c:dLbls>
        <c:gapWidth val="150"/>
        <c:axId val="675343672"/>
        <c:axId val="69399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63.22</c:v>
                </c:pt>
                <c:pt idx="1">
                  <c:v>60.25</c:v>
                </c:pt>
                <c:pt idx="2">
                  <c:v>62.32</c:v>
                </c:pt>
                <c:pt idx="3">
                  <c:v>64.010000000000005</c:v>
                </c:pt>
                <c:pt idx="4">
                  <c:v>64.09</c:v>
                </c:pt>
              </c:numCache>
            </c:numRef>
          </c:val>
          <c:smooth val="0"/>
        </c:ser>
        <c:dLbls>
          <c:showLegendKey val="0"/>
          <c:showVal val="0"/>
          <c:showCatName val="0"/>
          <c:showSerName val="0"/>
          <c:showPercent val="0"/>
          <c:showBubbleSize val="0"/>
        </c:dLbls>
        <c:marker val="1"/>
        <c:smooth val="0"/>
        <c:axId val="675343672"/>
        <c:axId val="693998336"/>
      </c:lineChart>
      <c:dateAx>
        <c:axId val="675343672"/>
        <c:scaling>
          <c:orientation val="minMax"/>
        </c:scaling>
        <c:delete val="1"/>
        <c:axPos val="b"/>
        <c:numFmt formatCode="ge" sourceLinked="1"/>
        <c:majorTickMark val="none"/>
        <c:minorTickMark val="none"/>
        <c:tickLblPos val="none"/>
        <c:crossAx val="693998336"/>
        <c:crosses val="autoZero"/>
        <c:auto val="1"/>
        <c:lblOffset val="100"/>
        <c:baseTimeUnit val="years"/>
      </c:dateAx>
      <c:valAx>
        <c:axId val="69399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34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89.54</c:v>
                </c:pt>
                <c:pt idx="1">
                  <c:v>89.35</c:v>
                </c:pt>
                <c:pt idx="2">
                  <c:v>89.55</c:v>
                </c:pt>
                <c:pt idx="3">
                  <c:v>90.65</c:v>
                </c:pt>
                <c:pt idx="4">
                  <c:v>91.27</c:v>
                </c:pt>
              </c:numCache>
            </c:numRef>
          </c:val>
        </c:ser>
        <c:dLbls>
          <c:showLegendKey val="0"/>
          <c:showVal val="0"/>
          <c:showCatName val="0"/>
          <c:showSerName val="0"/>
          <c:showPercent val="0"/>
          <c:showBubbleSize val="0"/>
        </c:dLbls>
        <c:gapWidth val="150"/>
        <c:axId val="693999512"/>
        <c:axId val="69399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86.58</c:v>
                </c:pt>
                <c:pt idx="1">
                  <c:v>87.56</c:v>
                </c:pt>
                <c:pt idx="2">
                  <c:v>87.52</c:v>
                </c:pt>
                <c:pt idx="3">
                  <c:v>87.99</c:v>
                </c:pt>
                <c:pt idx="4">
                  <c:v>88.15</c:v>
                </c:pt>
              </c:numCache>
            </c:numRef>
          </c:val>
          <c:smooth val="0"/>
        </c:ser>
        <c:dLbls>
          <c:showLegendKey val="0"/>
          <c:showVal val="0"/>
          <c:showCatName val="0"/>
          <c:showSerName val="0"/>
          <c:showPercent val="0"/>
          <c:showBubbleSize val="0"/>
        </c:dLbls>
        <c:marker val="1"/>
        <c:smooth val="0"/>
        <c:axId val="693999512"/>
        <c:axId val="693999904"/>
      </c:lineChart>
      <c:dateAx>
        <c:axId val="693999512"/>
        <c:scaling>
          <c:orientation val="minMax"/>
        </c:scaling>
        <c:delete val="1"/>
        <c:axPos val="b"/>
        <c:numFmt formatCode="ge" sourceLinked="1"/>
        <c:majorTickMark val="none"/>
        <c:minorTickMark val="none"/>
        <c:tickLblPos val="none"/>
        <c:crossAx val="693999904"/>
        <c:crosses val="autoZero"/>
        <c:auto val="1"/>
        <c:lblOffset val="100"/>
        <c:baseTimeUnit val="years"/>
      </c:dateAx>
      <c:valAx>
        <c:axId val="6939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99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63.84</c:v>
                </c:pt>
                <c:pt idx="1">
                  <c:v>59.37</c:v>
                </c:pt>
                <c:pt idx="2">
                  <c:v>71.59</c:v>
                </c:pt>
                <c:pt idx="3">
                  <c:v>72.209999999999994</c:v>
                </c:pt>
                <c:pt idx="4">
                  <c:v>71.06</c:v>
                </c:pt>
              </c:numCache>
            </c:numRef>
          </c:val>
        </c:ser>
        <c:dLbls>
          <c:showLegendKey val="0"/>
          <c:showVal val="0"/>
          <c:showCatName val="0"/>
          <c:showSerName val="0"/>
          <c:showPercent val="0"/>
          <c:showBubbleSize val="0"/>
        </c:dLbls>
        <c:gapWidth val="150"/>
        <c:axId val="669780440"/>
        <c:axId val="66978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9780440"/>
        <c:axId val="669780832"/>
      </c:lineChart>
      <c:dateAx>
        <c:axId val="669780440"/>
        <c:scaling>
          <c:orientation val="minMax"/>
        </c:scaling>
        <c:delete val="1"/>
        <c:axPos val="b"/>
        <c:numFmt formatCode="ge" sourceLinked="1"/>
        <c:majorTickMark val="none"/>
        <c:minorTickMark val="none"/>
        <c:tickLblPos val="none"/>
        <c:crossAx val="669780832"/>
        <c:crosses val="autoZero"/>
        <c:auto val="1"/>
        <c:lblOffset val="100"/>
        <c:baseTimeUnit val="years"/>
      </c:dateAx>
      <c:valAx>
        <c:axId val="66978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78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9782008"/>
        <c:axId val="66978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9782008"/>
        <c:axId val="669782400"/>
      </c:lineChart>
      <c:dateAx>
        <c:axId val="669782008"/>
        <c:scaling>
          <c:orientation val="minMax"/>
        </c:scaling>
        <c:delete val="1"/>
        <c:axPos val="b"/>
        <c:numFmt formatCode="ge" sourceLinked="1"/>
        <c:majorTickMark val="none"/>
        <c:minorTickMark val="none"/>
        <c:tickLblPos val="none"/>
        <c:crossAx val="669782400"/>
        <c:crosses val="autoZero"/>
        <c:auto val="1"/>
        <c:lblOffset val="100"/>
        <c:baseTimeUnit val="years"/>
      </c:dateAx>
      <c:valAx>
        <c:axId val="6697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78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9783576"/>
        <c:axId val="6697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9783576"/>
        <c:axId val="669783968"/>
      </c:lineChart>
      <c:dateAx>
        <c:axId val="669783576"/>
        <c:scaling>
          <c:orientation val="minMax"/>
        </c:scaling>
        <c:delete val="1"/>
        <c:axPos val="b"/>
        <c:numFmt formatCode="ge" sourceLinked="1"/>
        <c:majorTickMark val="none"/>
        <c:minorTickMark val="none"/>
        <c:tickLblPos val="none"/>
        <c:crossAx val="669783968"/>
        <c:crosses val="autoZero"/>
        <c:auto val="1"/>
        <c:lblOffset val="100"/>
        <c:baseTimeUnit val="years"/>
      </c:dateAx>
      <c:valAx>
        <c:axId val="6697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78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9785144"/>
        <c:axId val="67533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9785144"/>
        <c:axId val="675336224"/>
      </c:lineChart>
      <c:dateAx>
        <c:axId val="669785144"/>
        <c:scaling>
          <c:orientation val="minMax"/>
        </c:scaling>
        <c:delete val="1"/>
        <c:axPos val="b"/>
        <c:numFmt formatCode="ge" sourceLinked="1"/>
        <c:majorTickMark val="none"/>
        <c:minorTickMark val="none"/>
        <c:tickLblPos val="none"/>
        <c:crossAx val="675336224"/>
        <c:crosses val="autoZero"/>
        <c:auto val="1"/>
        <c:lblOffset val="100"/>
        <c:baseTimeUnit val="years"/>
      </c:dateAx>
      <c:valAx>
        <c:axId val="6753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78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75337400"/>
        <c:axId val="6753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75337400"/>
        <c:axId val="675337792"/>
      </c:lineChart>
      <c:dateAx>
        <c:axId val="675337400"/>
        <c:scaling>
          <c:orientation val="minMax"/>
        </c:scaling>
        <c:delete val="1"/>
        <c:axPos val="b"/>
        <c:numFmt formatCode="ge" sourceLinked="1"/>
        <c:majorTickMark val="none"/>
        <c:minorTickMark val="none"/>
        <c:tickLblPos val="none"/>
        <c:crossAx val="675337792"/>
        <c:crosses val="autoZero"/>
        <c:auto val="1"/>
        <c:lblOffset val="100"/>
        <c:baseTimeUnit val="years"/>
      </c:dateAx>
      <c:valAx>
        <c:axId val="6753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33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357.04</c:v>
                </c:pt>
                <c:pt idx="1">
                  <c:v>284.81</c:v>
                </c:pt>
                <c:pt idx="2">
                  <c:v>281.57</c:v>
                </c:pt>
                <c:pt idx="3">
                  <c:v>272.52</c:v>
                </c:pt>
                <c:pt idx="4">
                  <c:v>267.58</c:v>
                </c:pt>
              </c:numCache>
            </c:numRef>
          </c:val>
        </c:ser>
        <c:dLbls>
          <c:showLegendKey val="0"/>
          <c:showVal val="0"/>
          <c:showCatName val="0"/>
          <c:showSerName val="0"/>
          <c:showPercent val="0"/>
          <c:showBubbleSize val="0"/>
        </c:dLbls>
        <c:gapWidth val="150"/>
        <c:axId val="675338968"/>
        <c:axId val="6753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479.57</c:v>
                </c:pt>
                <c:pt idx="1">
                  <c:v>376.18</c:v>
                </c:pt>
                <c:pt idx="2">
                  <c:v>385.46</c:v>
                </c:pt>
                <c:pt idx="3">
                  <c:v>350.99</c:v>
                </c:pt>
                <c:pt idx="4">
                  <c:v>336.16</c:v>
                </c:pt>
              </c:numCache>
            </c:numRef>
          </c:val>
          <c:smooth val="0"/>
        </c:ser>
        <c:dLbls>
          <c:showLegendKey val="0"/>
          <c:showVal val="0"/>
          <c:showCatName val="0"/>
          <c:showSerName val="0"/>
          <c:showPercent val="0"/>
          <c:showBubbleSize val="0"/>
        </c:dLbls>
        <c:marker val="1"/>
        <c:smooth val="0"/>
        <c:axId val="675338968"/>
        <c:axId val="675339360"/>
      </c:lineChart>
      <c:dateAx>
        <c:axId val="675338968"/>
        <c:scaling>
          <c:orientation val="minMax"/>
        </c:scaling>
        <c:delete val="1"/>
        <c:axPos val="b"/>
        <c:numFmt formatCode="ge" sourceLinked="1"/>
        <c:majorTickMark val="none"/>
        <c:minorTickMark val="none"/>
        <c:tickLblPos val="none"/>
        <c:crossAx val="675339360"/>
        <c:crosses val="autoZero"/>
        <c:auto val="1"/>
        <c:lblOffset val="100"/>
        <c:baseTimeUnit val="years"/>
      </c:dateAx>
      <c:valAx>
        <c:axId val="6753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33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5340536"/>
        <c:axId val="6753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75340536"/>
        <c:axId val="675340928"/>
      </c:lineChart>
      <c:dateAx>
        <c:axId val="675340536"/>
        <c:scaling>
          <c:orientation val="minMax"/>
        </c:scaling>
        <c:delete val="1"/>
        <c:axPos val="b"/>
        <c:numFmt formatCode="ge" sourceLinked="1"/>
        <c:majorTickMark val="none"/>
        <c:minorTickMark val="none"/>
        <c:tickLblPos val="none"/>
        <c:crossAx val="675340928"/>
        <c:crosses val="autoZero"/>
        <c:auto val="1"/>
        <c:lblOffset val="100"/>
        <c:baseTimeUnit val="years"/>
      </c:dateAx>
      <c:valAx>
        <c:axId val="6753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34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64.59</c:v>
                </c:pt>
                <c:pt idx="1">
                  <c:v>83.46</c:v>
                </c:pt>
                <c:pt idx="2">
                  <c:v>65.349999999999994</c:v>
                </c:pt>
                <c:pt idx="3">
                  <c:v>68.430000000000007</c:v>
                </c:pt>
                <c:pt idx="4">
                  <c:v>67.510000000000005</c:v>
                </c:pt>
              </c:numCache>
            </c:numRef>
          </c:val>
        </c:ser>
        <c:dLbls>
          <c:showLegendKey val="0"/>
          <c:showVal val="0"/>
          <c:showCatName val="0"/>
          <c:showSerName val="0"/>
          <c:showPercent val="0"/>
          <c:showBubbleSize val="0"/>
        </c:dLbls>
        <c:gapWidth val="150"/>
        <c:axId val="675342104"/>
        <c:axId val="6753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68.48</c:v>
                </c:pt>
                <c:pt idx="1">
                  <c:v>74.37</c:v>
                </c:pt>
                <c:pt idx="2">
                  <c:v>72.790000000000006</c:v>
                </c:pt>
                <c:pt idx="3">
                  <c:v>84.43</c:v>
                </c:pt>
                <c:pt idx="4">
                  <c:v>86.54</c:v>
                </c:pt>
              </c:numCache>
            </c:numRef>
          </c:val>
          <c:smooth val="0"/>
        </c:ser>
        <c:dLbls>
          <c:showLegendKey val="0"/>
          <c:showVal val="0"/>
          <c:showCatName val="0"/>
          <c:showSerName val="0"/>
          <c:showPercent val="0"/>
          <c:showBubbleSize val="0"/>
        </c:dLbls>
        <c:marker val="1"/>
        <c:smooth val="0"/>
        <c:axId val="675342104"/>
        <c:axId val="675342496"/>
      </c:lineChart>
      <c:dateAx>
        <c:axId val="675342104"/>
        <c:scaling>
          <c:orientation val="minMax"/>
        </c:scaling>
        <c:delete val="1"/>
        <c:axPos val="b"/>
        <c:numFmt formatCode="ge" sourceLinked="1"/>
        <c:majorTickMark val="none"/>
        <c:minorTickMark val="none"/>
        <c:tickLblPos val="none"/>
        <c:crossAx val="675342496"/>
        <c:crosses val="autoZero"/>
        <c:auto val="1"/>
        <c:lblOffset val="100"/>
        <c:baseTimeUnit val="years"/>
      </c:dateAx>
      <c:valAx>
        <c:axId val="6753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34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熊本県</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流域下水道</v>
      </c>
      <c r="Q8" s="70"/>
      <c r="R8" s="70"/>
      <c r="S8" s="70"/>
      <c r="T8" s="70"/>
      <c r="U8" s="70"/>
      <c r="V8" s="70"/>
      <c r="W8" s="70" t="str">
        <f>データ!L6</f>
        <v>E2</v>
      </c>
      <c r="X8" s="70"/>
      <c r="Y8" s="70"/>
      <c r="Z8" s="70"/>
      <c r="AA8" s="70"/>
      <c r="AB8" s="70"/>
      <c r="AC8" s="70"/>
      <c r="AD8" s="3"/>
      <c r="AE8" s="3"/>
      <c r="AF8" s="3"/>
      <c r="AG8" s="3"/>
      <c r="AH8" s="3"/>
      <c r="AI8" s="3"/>
      <c r="AJ8" s="3"/>
      <c r="AK8" s="3"/>
      <c r="AL8" s="64">
        <f>データ!R6</f>
        <v>1810343</v>
      </c>
      <c r="AM8" s="64"/>
      <c r="AN8" s="64"/>
      <c r="AO8" s="64"/>
      <c r="AP8" s="64"/>
      <c r="AQ8" s="64"/>
      <c r="AR8" s="64"/>
      <c r="AS8" s="64"/>
      <c r="AT8" s="63">
        <f>データ!S6</f>
        <v>7409.35</v>
      </c>
      <c r="AU8" s="63"/>
      <c r="AV8" s="63"/>
      <c r="AW8" s="63"/>
      <c r="AX8" s="63"/>
      <c r="AY8" s="63"/>
      <c r="AZ8" s="63"/>
      <c r="BA8" s="63"/>
      <c r="BB8" s="63">
        <f>データ!T6</f>
        <v>244.33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t="str">
        <f>データ!N6</f>
        <v>該当数値なし</v>
      </c>
      <c r="J10" s="63"/>
      <c r="K10" s="63"/>
      <c r="L10" s="63"/>
      <c r="M10" s="63"/>
      <c r="N10" s="63"/>
      <c r="O10" s="63"/>
      <c r="P10" s="63">
        <f>データ!O6</f>
        <v>28.16</v>
      </c>
      <c r="Q10" s="63"/>
      <c r="R10" s="63"/>
      <c r="S10" s="63"/>
      <c r="T10" s="63"/>
      <c r="U10" s="63"/>
      <c r="V10" s="63"/>
      <c r="W10" s="63">
        <f>データ!P6</f>
        <v>100</v>
      </c>
      <c r="X10" s="63"/>
      <c r="Y10" s="63"/>
      <c r="Z10" s="63"/>
      <c r="AA10" s="63"/>
      <c r="AB10" s="63"/>
      <c r="AC10" s="63"/>
      <c r="AD10" s="64">
        <f>データ!Q6</f>
        <v>0</v>
      </c>
      <c r="AE10" s="64"/>
      <c r="AF10" s="64"/>
      <c r="AG10" s="64"/>
      <c r="AH10" s="64"/>
      <c r="AI10" s="64"/>
      <c r="AJ10" s="64"/>
      <c r="AK10" s="2"/>
      <c r="AL10" s="64">
        <f>データ!U6</f>
        <v>259324</v>
      </c>
      <c r="AM10" s="64"/>
      <c r="AN10" s="64"/>
      <c r="AO10" s="64"/>
      <c r="AP10" s="64"/>
      <c r="AQ10" s="64"/>
      <c r="AR10" s="64"/>
      <c r="AS10" s="64"/>
      <c r="AT10" s="63">
        <f>データ!V6</f>
        <v>64.819999999999993</v>
      </c>
      <c r="AU10" s="63"/>
      <c r="AV10" s="63"/>
      <c r="AW10" s="63"/>
      <c r="AX10" s="63"/>
      <c r="AY10" s="63"/>
      <c r="AZ10" s="63"/>
      <c r="BA10" s="63"/>
      <c r="BB10" s="63">
        <f>データ!W6</f>
        <v>4000.68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430005</v>
      </c>
      <c r="D6" s="31">
        <f t="shared" si="3"/>
        <v>47</v>
      </c>
      <c r="E6" s="31">
        <f t="shared" si="3"/>
        <v>17</v>
      </c>
      <c r="F6" s="31">
        <f t="shared" si="3"/>
        <v>3</v>
      </c>
      <c r="G6" s="31">
        <f t="shared" si="3"/>
        <v>0</v>
      </c>
      <c r="H6" s="31" t="str">
        <f t="shared" si="3"/>
        <v>熊本県</v>
      </c>
      <c r="I6" s="31" t="str">
        <f t="shared" si="3"/>
        <v>法非適用</v>
      </c>
      <c r="J6" s="31" t="str">
        <f t="shared" si="3"/>
        <v>下水道事業</v>
      </c>
      <c r="K6" s="31" t="str">
        <f t="shared" si="3"/>
        <v>流域下水道</v>
      </c>
      <c r="L6" s="31" t="str">
        <f t="shared" si="3"/>
        <v>E2</v>
      </c>
      <c r="M6" s="32" t="str">
        <f t="shared" si="3"/>
        <v>-</v>
      </c>
      <c r="N6" s="32" t="str">
        <f t="shared" si="3"/>
        <v>該当数値なし</v>
      </c>
      <c r="O6" s="32">
        <f t="shared" si="3"/>
        <v>28.16</v>
      </c>
      <c r="P6" s="32">
        <f t="shared" si="3"/>
        <v>100</v>
      </c>
      <c r="Q6" s="32">
        <f t="shared" si="3"/>
        <v>0</v>
      </c>
      <c r="R6" s="32">
        <f t="shared" si="3"/>
        <v>1810343</v>
      </c>
      <c r="S6" s="32">
        <f t="shared" si="3"/>
        <v>7409.35</v>
      </c>
      <c r="T6" s="32">
        <f t="shared" si="3"/>
        <v>244.33</v>
      </c>
      <c r="U6" s="32">
        <f t="shared" si="3"/>
        <v>259324</v>
      </c>
      <c r="V6" s="32">
        <f t="shared" si="3"/>
        <v>64.819999999999993</v>
      </c>
      <c r="W6" s="32">
        <f t="shared" si="3"/>
        <v>4000.68</v>
      </c>
      <c r="X6" s="33">
        <f>IF(X7="",NA(),X7)</f>
        <v>63.84</v>
      </c>
      <c r="Y6" s="33">
        <f t="shared" ref="Y6:AG6" si="4">IF(Y7="",NA(),Y7)</f>
        <v>59.37</v>
      </c>
      <c r="Z6" s="33">
        <f t="shared" si="4"/>
        <v>71.59</v>
      </c>
      <c r="AA6" s="33">
        <f t="shared" si="4"/>
        <v>72.209999999999994</v>
      </c>
      <c r="AB6" s="33">
        <f t="shared" si="4"/>
        <v>71.06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357.04</v>
      </c>
      <c r="BF6" s="33">
        <f t="shared" ref="BF6:BN6" si="7">IF(BF7="",NA(),BF7)</f>
        <v>284.81</v>
      </c>
      <c r="BG6" s="33">
        <f t="shared" si="7"/>
        <v>281.57</v>
      </c>
      <c r="BH6" s="33">
        <f t="shared" si="7"/>
        <v>272.52</v>
      </c>
      <c r="BI6" s="33">
        <f t="shared" si="7"/>
        <v>267.58</v>
      </c>
      <c r="BJ6" s="33">
        <f t="shared" si="7"/>
        <v>479.57</v>
      </c>
      <c r="BK6" s="33">
        <f t="shared" si="7"/>
        <v>376.18</v>
      </c>
      <c r="BL6" s="33">
        <f t="shared" si="7"/>
        <v>385.46</v>
      </c>
      <c r="BM6" s="33">
        <f t="shared" si="7"/>
        <v>350.99</v>
      </c>
      <c r="BN6" s="33">
        <f t="shared" si="7"/>
        <v>336.16</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64.59</v>
      </c>
      <c r="CB6" s="33">
        <f t="shared" ref="CB6:CJ6" si="9">IF(CB7="",NA(),CB7)</f>
        <v>83.46</v>
      </c>
      <c r="CC6" s="33">
        <f t="shared" si="9"/>
        <v>65.349999999999994</v>
      </c>
      <c r="CD6" s="33">
        <f t="shared" si="9"/>
        <v>68.430000000000007</v>
      </c>
      <c r="CE6" s="33">
        <f t="shared" si="9"/>
        <v>67.510000000000005</v>
      </c>
      <c r="CF6" s="33">
        <f t="shared" si="9"/>
        <v>68.48</v>
      </c>
      <c r="CG6" s="33">
        <f t="shared" si="9"/>
        <v>74.37</v>
      </c>
      <c r="CH6" s="33">
        <f t="shared" si="9"/>
        <v>72.790000000000006</v>
      </c>
      <c r="CI6" s="33">
        <f t="shared" si="9"/>
        <v>84.43</v>
      </c>
      <c r="CJ6" s="33">
        <f t="shared" si="9"/>
        <v>86.54</v>
      </c>
      <c r="CK6" s="32" t="str">
        <f>IF(CK7="","",IF(CK7="-","【-】","【"&amp;SUBSTITUTE(TEXT(CK7,"#,##0.00"),"-","△")&amp;"】"))</f>
        <v>【63.19】</v>
      </c>
      <c r="CL6" s="33">
        <f>IF(CL7="",NA(),CL7)</f>
        <v>48.85</v>
      </c>
      <c r="CM6" s="33">
        <f t="shared" ref="CM6:CU6" si="10">IF(CM7="",NA(),CM7)</f>
        <v>51.32</v>
      </c>
      <c r="CN6" s="33">
        <f t="shared" si="10"/>
        <v>51.73</v>
      </c>
      <c r="CO6" s="33">
        <f t="shared" si="10"/>
        <v>60.49</v>
      </c>
      <c r="CP6" s="33">
        <f t="shared" si="10"/>
        <v>56.35</v>
      </c>
      <c r="CQ6" s="33">
        <f t="shared" si="10"/>
        <v>63.22</v>
      </c>
      <c r="CR6" s="33">
        <f t="shared" si="10"/>
        <v>60.25</v>
      </c>
      <c r="CS6" s="33">
        <f t="shared" si="10"/>
        <v>62.32</v>
      </c>
      <c r="CT6" s="33">
        <f t="shared" si="10"/>
        <v>64.010000000000005</v>
      </c>
      <c r="CU6" s="33">
        <f t="shared" si="10"/>
        <v>64.09</v>
      </c>
      <c r="CV6" s="32" t="str">
        <f>IF(CV7="","",IF(CV7="-","【-】","【"&amp;SUBSTITUTE(TEXT(CV7,"#,##0.00"),"-","△")&amp;"】"))</f>
        <v>【65.79】</v>
      </c>
      <c r="CW6" s="33">
        <f>IF(CW7="",NA(),CW7)</f>
        <v>89.54</v>
      </c>
      <c r="CX6" s="33">
        <f t="shared" ref="CX6:DF6" si="11">IF(CX7="",NA(),CX7)</f>
        <v>89.35</v>
      </c>
      <c r="CY6" s="33">
        <f t="shared" si="11"/>
        <v>89.55</v>
      </c>
      <c r="CZ6" s="33">
        <f t="shared" si="11"/>
        <v>90.65</v>
      </c>
      <c r="DA6" s="33">
        <f t="shared" si="11"/>
        <v>91.27</v>
      </c>
      <c r="DB6" s="33">
        <f t="shared" si="11"/>
        <v>86.58</v>
      </c>
      <c r="DC6" s="33">
        <f t="shared" si="11"/>
        <v>87.56</v>
      </c>
      <c r="DD6" s="33">
        <f t="shared" si="11"/>
        <v>87.52</v>
      </c>
      <c r="DE6" s="33">
        <f t="shared" si="11"/>
        <v>87.99</v>
      </c>
      <c r="DF6" s="33">
        <f t="shared" si="11"/>
        <v>88.15</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0.16</v>
      </c>
      <c r="EE6" s="33">
        <f t="shared" ref="EE6:EM6" si="14">IF(EE7="",NA(),EE7)</f>
        <v>0.13</v>
      </c>
      <c r="EF6" s="33">
        <f t="shared" si="14"/>
        <v>0.14000000000000001</v>
      </c>
      <c r="EG6" s="33">
        <f t="shared" si="14"/>
        <v>0.19</v>
      </c>
      <c r="EH6" s="33">
        <f t="shared" si="14"/>
        <v>0.05</v>
      </c>
      <c r="EI6" s="33">
        <f t="shared" si="14"/>
        <v>7.0000000000000007E-2</v>
      </c>
      <c r="EJ6" s="33">
        <f t="shared" si="14"/>
        <v>0.02</v>
      </c>
      <c r="EK6" s="33">
        <f t="shared" si="14"/>
        <v>0.05</v>
      </c>
      <c r="EL6" s="33">
        <f t="shared" si="14"/>
        <v>0.06</v>
      </c>
      <c r="EM6" s="33">
        <f t="shared" si="14"/>
        <v>0.06</v>
      </c>
      <c r="EN6" s="32" t="str">
        <f>IF(EN7="","",IF(EN7="-","【-】","【"&amp;SUBSTITUTE(TEXT(EN7,"#,##0.00"),"-","△")&amp;"】"))</f>
        <v>【0.07】</v>
      </c>
    </row>
    <row r="7" spans="1:144" s="34" customFormat="1" x14ac:dyDescent="0.2">
      <c r="A7" s="26"/>
      <c r="B7" s="35">
        <v>2015</v>
      </c>
      <c r="C7" s="35">
        <v>430005</v>
      </c>
      <c r="D7" s="35">
        <v>47</v>
      </c>
      <c r="E7" s="35">
        <v>17</v>
      </c>
      <c r="F7" s="35">
        <v>3</v>
      </c>
      <c r="G7" s="35">
        <v>0</v>
      </c>
      <c r="H7" s="35" t="s">
        <v>96</v>
      </c>
      <c r="I7" s="35" t="s">
        <v>97</v>
      </c>
      <c r="J7" s="35" t="s">
        <v>98</v>
      </c>
      <c r="K7" s="35" t="s">
        <v>99</v>
      </c>
      <c r="L7" s="35" t="s">
        <v>100</v>
      </c>
      <c r="M7" s="36" t="s">
        <v>101</v>
      </c>
      <c r="N7" s="36" t="s">
        <v>102</v>
      </c>
      <c r="O7" s="36">
        <v>28.16</v>
      </c>
      <c r="P7" s="36">
        <v>100</v>
      </c>
      <c r="Q7" s="36">
        <v>0</v>
      </c>
      <c r="R7" s="36">
        <v>1810343</v>
      </c>
      <c r="S7" s="36">
        <v>7409.35</v>
      </c>
      <c r="T7" s="36">
        <v>244.33</v>
      </c>
      <c r="U7" s="36">
        <v>259324</v>
      </c>
      <c r="V7" s="36">
        <v>64.819999999999993</v>
      </c>
      <c r="W7" s="36">
        <v>4000.68</v>
      </c>
      <c r="X7" s="36">
        <v>63.84</v>
      </c>
      <c r="Y7" s="36">
        <v>59.37</v>
      </c>
      <c r="Z7" s="36">
        <v>71.59</v>
      </c>
      <c r="AA7" s="36">
        <v>72.209999999999994</v>
      </c>
      <c r="AB7" s="36">
        <v>71.06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357.04</v>
      </c>
      <c r="BF7" s="36">
        <v>284.81</v>
      </c>
      <c r="BG7" s="36">
        <v>281.57</v>
      </c>
      <c r="BH7" s="36">
        <v>272.52</v>
      </c>
      <c r="BI7" s="36">
        <v>267.58</v>
      </c>
      <c r="BJ7" s="36">
        <v>479.57</v>
      </c>
      <c r="BK7" s="36">
        <v>376.18</v>
      </c>
      <c r="BL7" s="36">
        <v>385.46</v>
      </c>
      <c r="BM7" s="36">
        <v>350.99</v>
      </c>
      <c r="BN7" s="36">
        <v>336.16</v>
      </c>
      <c r="BO7" s="36">
        <v>357.84</v>
      </c>
      <c r="BP7" s="36">
        <v>0</v>
      </c>
      <c r="BQ7" s="36">
        <v>0</v>
      </c>
      <c r="BR7" s="36">
        <v>0</v>
      </c>
      <c r="BS7" s="36">
        <v>0</v>
      </c>
      <c r="BT7" s="36">
        <v>0</v>
      </c>
      <c r="BU7" s="36">
        <v>0</v>
      </c>
      <c r="BV7" s="36">
        <v>0</v>
      </c>
      <c r="BW7" s="36">
        <v>0</v>
      </c>
      <c r="BX7" s="36">
        <v>0</v>
      </c>
      <c r="BY7" s="36">
        <v>0</v>
      </c>
      <c r="BZ7" s="36">
        <v>0</v>
      </c>
      <c r="CA7" s="36">
        <v>64.59</v>
      </c>
      <c r="CB7" s="36">
        <v>83.46</v>
      </c>
      <c r="CC7" s="36">
        <v>65.349999999999994</v>
      </c>
      <c r="CD7" s="36">
        <v>68.430000000000007</v>
      </c>
      <c r="CE7" s="36">
        <v>67.510000000000005</v>
      </c>
      <c r="CF7" s="36">
        <v>68.48</v>
      </c>
      <c r="CG7" s="36">
        <v>74.37</v>
      </c>
      <c r="CH7" s="36">
        <v>72.790000000000006</v>
      </c>
      <c r="CI7" s="36">
        <v>84.43</v>
      </c>
      <c r="CJ7" s="36">
        <v>86.54</v>
      </c>
      <c r="CK7" s="36">
        <v>63.19</v>
      </c>
      <c r="CL7" s="36">
        <v>48.85</v>
      </c>
      <c r="CM7" s="36">
        <v>51.32</v>
      </c>
      <c r="CN7" s="36">
        <v>51.73</v>
      </c>
      <c r="CO7" s="36">
        <v>60.49</v>
      </c>
      <c r="CP7" s="36">
        <v>56.35</v>
      </c>
      <c r="CQ7" s="36">
        <v>63.22</v>
      </c>
      <c r="CR7" s="36">
        <v>60.25</v>
      </c>
      <c r="CS7" s="36">
        <v>62.32</v>
      </c>
      <c r="CT7" s="36">
        <v>64.010000000000005</v>
      </c>
      <c r="CU7" s="36">
        <v>64.09</v>
      </c>
      <c r="CV7" s="36">
        <v>65.790000000000006</v>
      </c>
      <c r="CW7" s="36">
        <v>89.54</v>
      </c>
      <c r="CX7" s="36">
        <v>89.35</v>
      </c>
      <c r="CY7" s="36">
        <v>89.55</v>
      </c>
      <c r="CZ7" s="36">
        <v>90.65</v>
      </c>
      <c r="DA7" s="36">
        <v>91.27</v>
      </c>
      <c r="DB7" s="36">
        <v>86.58</v>
      </c>
      <c r="DC7" s="36">
        <v>87.56</v>
      </c>
      <c r="DD7" s="36">
        <v>87.52</v>
      </c>
      <c r="DE7" s="36">
        <v>87.99</v>
      </c>
      <c r="DF7" s="36">
        <v>88.15</v>
      </c>
      <c r="DG7" s="36">
        <v>92.37</v>
      </c>
      <c r="DH7" s="36"/>
      <c r="DI7" s="36"/>
      <c r="DJ7" s="36"/>
      <c r="DK7" s="36"/>
      <c r="DL7" s="36"/>
      <c r="DM7" s="36"/>
      <c r="DN7" s="36"/>
      <c r="DO7" s="36"/>
      <c r="DP7" s="36"/>
      <c r="DQ7" s="36"/>
      <c r="DR7" s="36"/>
      <c r="DS7" s="36"/>
      <c r="DT7" s="36"/>
      <c r="DU7" s="36"/>
      <c r="DV7" s="36"/>
      <c r="DW7" s="36"/>
      <c r="DX7" s="36"/>
      <c r="DY7" s="36"/>
      <c r="DZ7" s="36"/>
      <c r="EA7" s="36"/>
      <c r="EB7" s="36"/>
      <c r="EC7" s="36"/>
      <c r="ED7" s="36">
        <v>0.16</v>
      </c>
      <c r="EE7" s="36">
        <v>0.13</v>
      </c>
      <c r="EF7" s="36">
        <v>0.14000000000000001</v>
      </c>
      <c r="EG7" s="36">
        <v>0.19</v>
      </c>
      <c r="EH7" s="36">
        <v>0.05</v>
      </c>
      <c r="EI7" s="36">
        <v>7.0000000000000007E-2</v>
      </c>
      <c r="EJ7" s="36">
        <v>0.02</v>
      </c>
      <c r="EK7" s="36">
        <v>0.05</v>
      </c>
      <c r="EL7" s="36">
        <v>0.06</v>
      </c>
      <c r="EM7" s="36">
        <v>0.06</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2017-02-10T07:02:23Z</cp:lastPrinted>
  <dcterms:created xsi:type="dcterms:W3CDTF">2017-02-08T02:56:49Z</dcterms:created>
  <dcterms:modified xsi:type="dcterms:W3CDTF">2017-02-27T05:43:34Z</dcterms:modified>
  <cp:category/>
</cp:coreProperties>
</file>