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47沖縄県（都道府県）\"/>
    </mc:Choice>
  </mc:AlternateContent>
  <workbookProtection workbookAlgorithmName="SHA-512" workbookHashValue="IJxbVYcSS7c5Ta2SSknEnVymzWQmcMORsZ0X3uXJgVBRkroX2cTLI6+F3stA9fLHQ3vwulkcsqUCwNjKcnx1rA==" workbookSaltValue="S6m4q9fKN3dlmWUIah5i2A=="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Z10" i="4" s="1"/>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Q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<sst xmlns="http://schemas.openxmlformats.org/spreadsheetml/2006/main" count="217" uniqueCount="107">
  <si>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</si>
  <si>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</si>
  <si>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</si>
  <si>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</si>
  <si>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</si>
  <si>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</si>
  <si>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</si>
  <si>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</si>
  <si>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</si>
  <si>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</si>
  <si>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</si>
  <si>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</si>
  <si>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</si>
  <si>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</si>
  <si>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</si>
  <si>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</si>
  <si>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</si>
  <si>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</si>
  <si>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</si>
  <si>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</si>
  <si>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</si>
  <si>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</si>
  <si>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</si>
  <si>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</si>
  <si>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</si>
  <si>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</si>
  <si>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</si>
  <si>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</si>
  <si>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</si>
  <si>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</si>
  <si>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</si>
  <si>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</si>
  <si>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</si>
  <si>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</si>
  <si>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</si>
  <si>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</si>
  <si>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</si>
  <si>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</si>
  <si>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</si>
  <si>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</si>
  <si>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</si>
  <si>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</si>
  <si>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</si>
  <si>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</si>
  <si>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</si>
  <si>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</si>
  <si>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</si>
  <si>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</si>
  <si>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</si>
  <si>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</si>
  <si>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</si>
  <si>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</si>
  <si>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</si>
  <si>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</si>
  <si>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</si>
  <si>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</si>
  <si>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</si>
  <si>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</si>
  <si>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</si>
  <si>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</si>
  <si>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</si>
  <si>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</si>
  <si>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</si>
  <si>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</si>
  <si>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</si>
  <si>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</si>
  <si>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</si>
  <si>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</si>
  <si>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</si>
  <si>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</si>
  <si>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</si>
  <si>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</si>
  <si>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</si>
  <si>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</si>
  <si>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</si>
  <si>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</si>
  <si>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</si>
  <si>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</si>
  <si>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</si>
  <si>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</si>
  <si>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</si>
  <si>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</si>
  <si>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</si>
  <si>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</si>
  <si>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</si>
  <si>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</si>
  <si>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</si>
  <si>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</si>
  <si>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</si>
  <si>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</si>
  <si>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</si>
  <si>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</si>
  <si>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</si>
  <si>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</si>
  <si>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</si>
  <si>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</si>
  <si>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</si>
  <si>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</si>
  <si>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</si>
  <si>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</si>
  <si>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</si>
  <si>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</si>
  <si>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</si>
  <si>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</si>
  <si>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管路及びその他施設の対応年数については、過去の実績、施設の保全・維持管理の方策等の統一化及び長期的な修繕計画を実施することで、法定対応年数より長い独自の更新基準年数を設定している。
　これにより、有形固定資産減価償却率は全国平均より若干低いが、約５割と高い値となっている。
　また、老朽化した管路を計画的に更新しており、管路更新率は全国平均を上回っている。</t>
    <rPh sb="27" eb="29">
      <t>シセツ</t>
    </rPh>
    <rPh sb="30" eb="32">
      <t>ホゼン</t>
    </rPh>
    <rPh sb="33" eb="35">
      <t>イジ</t>
    </rPh>
    <rPh sb="35" eb="37">
      <t>カンリ</t>
    </rPh>
    <rPh sb="38" eb="40">
      <t>ホウサク</t>
    </rPh>
    <rPh sb="40" eb="41">
      <t>トウ</t>
    </rPh>
    <rPh sb="42" eb="44">
      <t>トウイツ</t>
    </rPh>
    <rPh sb="44" eb="45">
      <t>カ</t>
    </rPh>
    <rPh sb="45" eb="46">
      <t>オヨ</t>
    </rPh>
    <rPh sb="47" eb="50">
      <t>チョウキテキ</t>
    </rPh>
    <rPh sb="51" eb="53">
      <t>シュウゼン</t>
    </rPh>
    <rPh sb="53" eb="55">
      <t>ケイカク</t>
    </rPh>
    <rPh sb="56" eb="58">
      <t>ジッシ</t>
    </rPh>
    <rPh sb="77" eb="79">
      <t>コウシン</t>
    </rPh>
    <rPh sb="79" eb="81">
      <t>キジュン</t>
    </rPh>
    <rPh sb="143" eb="146">
      <t>ロウキュウカ</t>
    </rPh>
    <rPh sb="148" eb="150">
      <t>カンロ</t>
    </rPh>
    <rPh sb="151" eb="154">
      <t>ケイカクテキ</t>
    </rPh>
    <rPh sb="155" eb="157">
      <t>コウシン</t>
    </rPh>
    <rPh sb="162" eb="164">
      <t>カンロ</t>
    </rPh>
    <rPh sb="164" eb="166">
      <t>コウシン</t>
    </rPh>
    <rPh sb="166" eb="167">
      <t>リツ</t>
    </rPh>
    <rPh sb="168" eb="170">
      <t>ゼンコク</t>
    </rPh>
    <rPh sb="170" eb="172">
      <t>ヘイキン</t>
    </rPh>
    <rPh sb="173" eb="175">
      <t>ウワマワ</t>
    </rPh>
    <phoneticPr fontId="4"/>
  </si>
  <si>
    <t>　現時点での経営状況は健全であるが、第９次経営計画のもと更なる効率的な運営を行っていく必要がある。
　施設整備については、アセットマネジメントの手法を取り入れた施設整備計画を策定し、計画的に老朽化施設の更新を進める必要がある。</t>
    <rPh sb="38" eb="39">
      <t>オコナ</t>
    </rPh>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</si>
  <si>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17.39％に対し、当該値は0.00％となり、過去５年間累積欠損金もないことから、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施設投資規模も多く企業債残高が高くなっていることが要因である。
　効率性の面では、施設利用率も全国平均よりも高く、有収率も高いことから効率的な経営を行っている。</t>
    <rPh sb="71" eb="73">
      <t>ゼンコク</t>
    </rPh>
    <rPh sb="73" eb="75">
      <t>ヘイキン</t>
    </rPh>
    <rPh sb="75" eb="76">
      <t>チ</t>
    </rPh>
    <rPh sb="77" eb="78">
      <t>クラ</t>
    </rPh>
    <rPh sb="79" eb="80">
      <t>ヒク</t>
    </rPh>
    <rPh sb="81" eb="82">
      <t>アタイ</t>
    </rPh>
    <rPh sb="89" eb="91">
      <t>ルイセキ</t>
    </rPh>
    <rPh sb="91" eb="94">
      <t>ケッソンキン</t>
    </rPh>
    <rPh sb="94" eb="96">
      <t>ヒリツ</t>
    </rPh>
    <rPh sb="97" eb="99">
      <t>ゼンコク</t>
    </rPh>
    <rPh sb="99" eb="101">
      <t>ヘイキン</t>
    </rPh>
    <rPh sb="108" eb="109">
      <t>タイ</t>
    </rPh>
    <rPh sb="111" eb="113">
      <t>トウガイ</t>
    </rPh>
    <rPh sb="113" eb="114">
      <t>チ</t>
    </rPh>
    <rPh sb="124" eb="126">
      <t>カコ</t>
    </rPh>
    <rPh sb="127" eb="129">
      <t>ネンカン</t>
    </rPh>
    <rPh sb="129" eb="131">
      <t>ルイセキ</t>
    </rPh>
    <rPh sb="131" eb="134">
      <t>ケッソンキン</t>
    </rPh>
    <rPh sb="284" eb="28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</si>
</sst>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3.07</c:v>
                </c:pt>
                <c:pt idx="1">
                  <c:v>0.66</c:v>
                </c:pt>
                <c:pt idx="2">
                  <c:v>2.0499999999999998</c:v>
                </c:pt>
                <c:pt idx="3">
                  <c:v>0.41</c:v>
                </c:pt>
                <c:pt idx="4">
                  <c:v>1.26</c:v>
                </c:pt>
              </c:numCache>
            </c:numRef>
          </c:val>
        </c:ser>
        <c:dLbls>
          <c:showLegendKey val="0"/>
          <c:showVal val="0"/>
          <c:showCatName val="0"/>
          <c:showSerName val="0"/>
          <c:showPercent val="0"/>
          <c:showBubbleSize val="0"/>
        </c:dLbls>
        <c:gapWidth val="150"/>
        <c:axId val="254500312"/>
        <c:axId val="25451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54500312"/>
        <c:axId val="254512120"/>
      </c:lineChart>
      <c:dateAx>
        <c:axId val="254500312"/>
        <c:scaling>
          <c:orientation val="minMax"/>
        </c:scaling>
        <c:delete val="1"/>
        <c:axPos val="b"/>
        <c:numFmt formatCode="ge" sourceLinked="1"/>
        <c:majorTickMark val="none"/>
        <c:minorTickMark val="none"/>
        <c:tickLblPos val="none"/>
        <c:crossAx val="254512120"/>
        <c:crosses val="autoZero"/>
        <c:auto val="1"/>
        <c:lblOffset val="100"/>
        <c:baseTimeUnit val="years"/>
      </c:dateAx>
      <c:valAx>
        <c:axId val="25451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0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69.13</c:v>
                </c:pt>
                <c:pt idx="1">
                  <c:v>69.319999999999993</c:v>
                </c:pt>
                <c:pt idx="2">
                  <c:v>69.849999999999994</c:v>
                </c:pt>
                <c:pt idx="3">
                  <c:v>69.42</c:v>
                </c:pt>
                <c:pt idx="4">
                  <c:v>70.489999999999995</c:v>
                </c:pt>
              </c:numCache>
            </c:numRef>
          </c:val>
        </c:ser>
        <c:dLbls>
          <c:showLegendKey val="0"/>
          <c:showVal val="0"/>
          <c:showCatName val="0"/>
          <c:showSerName val="0"/>
          <c:showPercent val="0"/>
          <c:showBubbleSize val="0"/>
        </c:dLbls>
        <c:gapWidth val="150"/>
        <c:axId val="255652144"/>
        <c:axId val="25565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55652144"/>
        <c:axId val="255651752"/>
      </c:lineChart>
      <c:dateAx>
        <c:axId val="255652144"/>
        <c:scaling>
          <c:orientation val="minMax"/>
        </c:scaling>
        <c:delete val="1"/>
        <c:axPos val="b"/>
        <c:numFmt formatCode="ge" sourceLinked="1"/>
        <c:majorTickMark val="none"/>
        <c:minorTickMark val="none"/>
        <c:tickLblPos val="none"/>
        <c:crossAx val="255651752"/>
        <c:crosses val="autoZero"/>
        <c:auto val="1"/>
        <c:lblOffset val="100"/>
        <c:baseTimeUnit val="years"/>
      </c:dateAx>
      <c:valAx>
        <c:axId val="25565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98.35</c:v>
                </c:pt>
                <c:pt idx="1">
                  <c:v>98.6</c:v>
                </c:pt>
                <c:pt idx="2">
                  <c:v>98.63</c:v>
                </c:pt>
                <c:pt idx="3">
                  <c:v>98.54</c:v>
                </c:pt>
                <c:pt idx="4">
                  <c:v>98.22</c:v>
                </c:pt>
              </c:numCache>
            </c:numRef>
          </c:val>
        </c:ser>
        <c:dLbls>
          <c:showLegendKey val="0"/>
          <c:showVal val="0"/>
          <c:showCatName val="0"/>
          <c:showSerName val="0"/>
          <c:showPercent val="0"/>
          <c:showBubbleSize val="0"/>
        </c:dLbls>
        <c:gapWidth val="150"/>
        <c:axId val="253942064"/>
        <c:axId val="2539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53942064"/>
        <c:axId val="253941672"/>
      </c:lineChart>
      <c:dateAx>
        <c:axId val="253942064"/>
        <c:scaling>
          <c:orientation val="minMax"/>
        </c:scaling>
        <c:delete val="1"/>
        <c:axPos val="b"/>
        <c:numFmt formatCode="ge" sourceLinked="1"/>
        <c:majorTickMark val="none"/>
        <c:minorTickMark val="none"/>
        <c:tickLblPos val="none"/>
        <c:crossAx val="253941672"/>
        <c:crosses val="autoZero"/>
        <c:auto val="1"/>
        <c:lblOffset val="100"/>
        <c:baseTimeUnit val="years"/>
      </c:dateAx>
      <c:valAx>
        <c:axId val="2539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103.34</c:v>
                </c:pt>
                <c:pt idx="1">
                  <c:v>108.28</c:v>
                </c:pt>
                <c:pt idx="2">
                  <c:v>105.11</c:v>
                </c:pt>
                <c:pt idx="3">
                  <c:v>102.63</c:v>
                </c:pt>
                <c:pt idx="4">
                  <c:v>103.04</c:v>
                </c:pt>
              </c:numCache>
            </c:numRef>
          </c:val>
        </c:ser>
        <c:dLbls>
          <c:showLegendKey val="0"/>
          <c:showVal val="0"/>
          <c:showCatName val="0"/>
          <c:showSerName val="0"/>
          <c:showPercent val="0"/>
          <c:showBubbleSize val="0"/>
        </c:dLbls>
        <c:gapWidth val="150"/>
        <c:axId val="254739488"/>
        <c:axId val="25513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54739488"/>
        <c:axId val="255134984"/>
      </c:lineChart>
      <c:dateAx>
        <c:axId val="254739488"/>
        <c:scaling>
          <c:orientation val="minMax"/>
        </c:scaling>
        <c:delete val="1"/>
        <c:axPos val="b"/>
        <c:numFmt formatCode="ge" sourceLinked="1"/>
        <c:majorTickMark val="none"/>
        <c:minorTickMark val="none"/>
        <c:tickLblPos val="none"/>
        <c:crossAx val="255134984"/>
        <c:crosses val="autoZero"/>
        <c:auto val="1"/>
        <c:lblOffset val="100"/>
        <c:baseTimeUnit val="years"/>
      </c:dateAx>
      <c:valAx>
        <c:axId val="25513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7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11.35</c:v>
                </c:pt>
                <c:pt idx="1">
                  <c:v>11.73</c:v>
                </c:pt>
                <c:pt idx="2">
                  <c:v>12.07</c:v>
                </c:pt>
                <c:pt idx="3">
                  <c:v>46.69</c:v>
                </c:pt>
                <c:pt idx="4">
                  <c:v>47.71</c:v>
                </c:pt>
              </c:numCache>
            </c:numRef>
          </c:val>
        </c:ser>
        <c:dLbls>
          <c:showLegendKey val="0"/>
          <c:showVal val="0"/>
          <c:showCatName val="0"/>
          <c:showSerName val="0"/>
          <c:showPercent val="0"/>
          <c:showBubbleSize val="0"/>
        </c:dLbls>
        <c:gapWidth val="150"/>
        <c:axId val="255649712"/>
        <c:axId val="25512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55649712"/>
        <c:axId val="255121528"/>
      </c:lineChart>
      <c:dateAx>
        <c:axId val="255649712"/>
        <c:scaling>
          <c:orientation val="minMax"/>
        </c:scaling>
        <c:delete val="1"/>
        <c:axPos val="b"/>
        <c:numFmt formatCode="ge" sourceLinked="1"/>
        <c:majorTickMark val="none"/>
        <c:minorTickMark val="none"/>
        <c:tickLblPos val="none"/>
        <c:crossAx val="255121528"/>
        <c:crosses val="autoZero"/>
        <c:auto val="1"/>
        <c:lblOffset val="100"/>
        <c:baseTimeUnit val="years"/>
      </c:dateAx>
      <c:valAx>
        <c:axId val="25512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17.329999999999998</c:v>
                </c:pt>
                <c:pt idx="1">
                  <c:v>17.55</c:v>
                </c:pt>
                <c:pt idx="2">
                  <c:v>17.25</c:v>
                </c:pt>
                <c:pt idx="3">
                  <c:v>15.02</c:v>
                </c:pt>
                <c:pt idx="4">
                  <c:v>15.31</c:v>
                </c:pt>
              </c:numCache>
            </c:numRef>
          </c:val>
        </c:ser>
        <c:dLbls>
          <c:showLegendKey val="0"/>
          <c:showVal val="0"/>
          <c:showCatName val="0"/>
          <c:showSerName val="0"/>
          <c:showPercent val="0"/>
          <c:showBubbleSize val="0"/>
        </c:dLbls>
        <c:gapWidth val="150"/>
        <c:axId val="255314952"/>
        <c:axId val="2553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55314952"/>
        <c:axId val="255319496"/>
      </c:lineChart>
      <c:dateAx>
        <c:axId val="255314952"/>
        <c:scaling>
          <c:orientation val="minMax"/>
        </c:scaling>
        <c:delete val="1"/>
        <c:axPos val="b"/>
        <c:numFmt formatCode="ge" sourceLinked="1"/>
        <c:majorTickMark val="none"/>
        <c:minorTickMark val="none"/>
        <c:tickLblPos val="none"/>
        <c:crossAx val="255319496"/>
        <c:crosses val="autoZero"/>
        <c:auto val="1"/>
        <c:lblOffset val="100"/>
        <c:baseTimeUnit val="years"/>
      </c:dateAx>
      <c:valAx>
        <c:axId val="2553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1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939320"/>
        <c:axId val="2539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53939320"/>
        <c:axId val="253940496"/>
      </c:lineChart>
      <c:dateAx>
        <c:axId val="253939320"/>
        <c:scaling>
          <c:orientation val="minMax"/>
        </c:scaling>
        <c:delete val="1"/>
        <c:axPos val="b"/>
        <c:numFmt formatCode="ge" sourceLinked="1"/>
        <c:majorTickMark val="none"/>
        <c:minorTickMark val="none"/>
        <c:tickLblPos val="none"/>
        <c:crossAx val="253940496"/>
        <c:crosses val="autoZero"/>
        <c:auto val="1"/>
        <c:lblOffset val="100"/>
        <c:baseTimeUnit val="years"/>
      </c:dateAx>
      <c:valAx>
        <c:axId val="25394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93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421.3</c:v>
                </c:pt>
                <c:pt idx="1">
                  <c:v>321.81</c:v>
                </c:pt>
                <c:pt idx="2">
                  <c:v>284.31</c:v>
                </c:pt>
                <c:pt idx="3">
                  <c:v>180.01</c:v>
                </c:pt>
                <c:pt idx="4">
                  <c:v>181.4</c:v>
                </c:pt>
              </c:numCache>
            </c:numRef>
          </c:val>
        </c:ser>
        <c:dLbls>
          <c:showLegendKey val="0"/>
          <c:showVal val="0"/>
          <c:showCatName val="0"/>
          <c:showSerName val="0"/>
          <c:showPercent val="0"/>
          <c:showBubbleSize val="0"/>
        </c:dLbls>
        <c:gapWidth val="150"/>
        <c:axId val="255652536"/>
        <c:axId val="255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55652536"/>
        <c:axId val="255652928"/>
      </c:lineChart>
      <c:dateAx>
        <c:axId val="255652536"/>
        <c:scaling>
          <c:orientation val="minMax"/>
        </c:scaling>
        <c:delete val="1"/>
        <c:axPos val="b"/>
        <c:numFmt formatCode="ge" sourceLinked="1"/>
        <c:majorTickMark val="none"/>
        <c:minorTickMark val="none"/>
        <c:tickLblPos val="none"/>
        <c:crossAx val="255652928"/>
        <c:crosses val="autoZero"/>
        <c:auto val="1"/>
        <c:lblOffset val="100"/>
        <c:baseTimeUnit val="years"/>
      </c:dateAx>
      <c:valAx>
        <c:axId val="25565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65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478.18</c:v>
                </c:pt>
                <c:pt idx="1">
                  <c:v>467.72</c:v>
                </c:pt>
                <c:pt idx="2">
                  <c:v>455.65</c:v>
                </c:pt>
                <c:pt idx="3">
                  <c:v>451.68</c:v>
                </c:pt>
                <c:pt idx="4">
                  <c:v>435.78</c:v>
                </c:pt>
              </c:numCache>
            </c:numRef>
          </c:val>
        </c:ser>
        <c:dLbls>
          <c:showLegendKey val="0"/>
          <c:showVal val="0"/>
          <c:showCatName val="0"/>
          <c:showSerName val="0"/>
          <c:showPercent val="0"/>
          <c:showBubbleSize val="0"/>
        </c:dLbls>
        <c:gapWidth val="150"/>
        <c:axId val="255654104"/>
        <c:axId val="2556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55654104"/>
        <c:axId val="255654496"/>
      </c:lineChart>
      <c:dateAx>
        <c:axId val="255654104"/>
        <c:scaling>
          <c:orientation val="minMax"/>
        </c:scaling>
        <c:delete val="1"/>
        <c:axPos val="b"/>
        <c:numFmt formatCode="ge" sourceLinked="1"/>
        <c:majorTickMark val="none"/>
        <c:minorTickMark val="none"/>
        <c:tickLblPos val="none"/>
        <c:crossAx val="255654496"/>
        <c:crosses val="autoZero"/>
        <c:auto val="1"/>
        <c:lblOffset val="100"/>
        <c:baseTimeUnit val="years"/>
      </c:dateAx>
      <c:valAx>
        <c:axId val="25565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65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101.34</c:v>
                </c:pt>
                <c:pt idx="1">
                  <c:v>106.44</c:v>
                </c:pt>
                <c:pt idx="2">
                  <c:v>103.52</c:v>
                </c:pt>
                <c:pt idx="3">
                  <c:v>103.38</c:v>
                </c:pt>
                <c:pt idx="4">
                  <c:v>104.21</c:v>
                </c:pt>
              </c:numCache>
            </c:numRef>
          </c:val>
        </c:ser>
        <c:dLbls>
          <c:showLegendKey val="0"/>
          <c:showVal val="0"/>
          <c:showCatName val="0"/>
          <c:showSerName val="0"/>
          <c:showPercent val="0"/>
          <c:showBubbleSize val="0"/>
        </c:dLbls>
        <c:gapWidth val="150"/>
        <c:axId val="378143216"/>
        <c:axId val="37814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378143216"/>
        <c:axId val="378143608"/>
      </c:lineChart>
      <c:dateAx>
        <c:axId val="378143216"/>
        <c:scaling>
          <c:orientation val="minMax"/>
        </c:scaling>
        <c:delete val="1"/>
        <c:axPos val="b"/>
        <c:numFmt formatCode="ge" sourceLinked="1"/>
        <c:majorTickMark val="none"/>
        <c:minorTickMark val="none"/>
        <c:tickLblPos val="none"/>
        <c:crossAx val="378143608"/>
        <c:crosses val="autoZero"/>
        <c:auto val="1"/>
        <c:lblOffset val="100"/>
        <c:baseTimeUnit val="years"/>
      </c:dateAx>
      <c:valAx>
        <c:axId val="37814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100.89</c:v>
                </c:pt>
                <c:pt idx="1">
                  <c:v>96.06</c:v>
                </c:pt>
                <c:pt idx="2">
                  <c:v>98.76</c:v>
                </c:pt>
                <c:pt idx="3">
                  <c:v>98.9</c:v>
                </c:pt>
                <c:pt idx="4">
                  <c:v>98.11</c:v>
                </c:pt>
              </c:numCache>
            </c:numRef>
          </c:val>
        </c:ser>
        <c:dLbls>
          <c:showLegendKey val="0"/>
          <c:showVal val="0"/>
          <c:showCatName val="0"/>
          <c:showSerName val="0"/>
          <c:showPercent val="0"/>
          <c:showBubbleSize val="0"/>
        </c:dLbls>
        <c:gapWidth val="150"/>
        <c:axId val="378144784"/>
        <c:axId val="37814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378144784"/>
        <c:axId val="378145176"/>
      </c:lineChart>
      <c:dateAx>
        <c:axId val="378144784"/>
        <c:scaling>
          <c:orientation val="minMax"/>
        </c:scaling>
        <c:delete val="1"/>
        <c:axPos val="b"/>
        <c:numFmt formatCode="ge" sourceLinked="1"/>
        <c:majorTickMark val="none"/>
        <c:minorTickMark val="none"/>
        <c:tickLblPos val="none"/>
        <c:crossAx val="378145176"/>
        <c:crosses val="autoZero"/>
        <c:auto val="1"/>
        <c:lblOffset val="100"/>
        <c:baseTimeUnit val="years"/>
      </c:dateAx>
      <c:valAx>
        <c:axId val="37814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4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J81" sqref="AJ81"/>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1461231</v>
      </c>
      <c r="AJ8" s="56"/>
      <c r="AK8" s="56"/>
      <c r="AL8" s="56"/>
      <c r="AM8" s="56"/>
      <c r="AN8" s="56"/>
      <c r="AO8" s="56"/>
      <c r="AP8" s="57"/>
      <c r="AQ8" s="47">
        <f>データ!R6</f>
        <v>2281.12</v>
      </c>
      <c r="AR8" s="47"/>
      <c r="AS8" s="47"/>
      <c r="AT8" s="47"/>
      <c r="AU8" s="47"/>
      <c r="AV8" s="47"/>
      <c r="AW8" s="47"/>
      <c r="AX8" s="47"/>
      <c r="AY8" s="47">
        <f>データ!S6</f>
        <v>640.58000000000004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82.57</v>
      </c>
      <c r="K10" s="47"/>
      <c r="L10" s="47"/>
      <c r="M10" s="47"/>
      <c r="N10" s="47"/>
      <c r="O10" s="47"/>
      <c r="P10" s="47"/>
      <c r="Q10" s="47"/>
      <c r="R10" s="47">
        <f>データ!O6</f>
        <v>99.71</v>
      </c>
      <c r="S10" s="47"/>
      <c r="T10" s="47"/>
      <c r="U10" s="47"/>
      <c r="V10" s="47"/>
      <c r="W10" s="47"/>
      <c r="X10" s="47"/>
      <c r="Y10" s="47"/>
      <c r="Z10" s="81">
        <f>データ!P6</f>
        <v>0</v>
      </c>
      <c r="AA10" s="81"/>
      <c r="AB10" s="81"/>
      <c r="AC10" s="81"/>
      <c r="AD10" s="81"/>
      <c r="AE10" s="81"/>
      <c r="AF10" s="81"/>
      <c r="AG10" s="81"/>
      <c r="AH10" s="2"/>
      <c r="AI10" s="81">
        <f>データ!T6</f>
        <v>1303664</v>
      </c>
      <c r="AJ10" s="81"/>
      <c r="AK10" s="81"/>
      <c r="AL10" s="81"/>
      <c r="AM10" s="81"/>
      <c r="AN10" s="81"/>
      <c r="AO10" s="81"/>
      <c r="AP10" s="81"/>
      <c r="AQ10" s="47">
        <f>データ!U6</f>
        <v>665.74</v>
      </c>
      <c r="AR10" s="47"/>
      <c r="AS10" s="47"/>
      <c r="AT10" s="47"/>
      <c r="AU10" s="47"/>
      <c r="AV10" s="47"/>
      <c r="AW10" s="47"/>
      <c r="AX10" s="47"/>
      <c r="AY10" s="47">
        <f>データ!V6</f>
        <v>1958.22</v>
      </c>
      <c r="AZ10" s="47"/>
      <c r="BA10" s="47"/>
      <c r="BB10" s="47"/>
      <c r="BC10" s="47"/>
      <c r="BD10" s="47"/>
      <c r="BE10" s="47"/>
      <c r="BF10" s="47"/>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58"/>
      <c r="BM34" s="59"/>
      <c r="BN34" s="59"/>
      <c r="BO34" s="59"/>
      <c r="BP34" s="59"/>
      <c r="BQ34" s="59"/>
      <c r="BR34" s="59"/>
      <c r="BS34" s="59"/>
      <c r="BT34" s="59"/>
      <c r="BU34" s="59"/>
      <c r="BV34" s="59"/>
      <c r="BW34" s="59"/>
      <c r="BX34" s="59"/>
      <c r="BY34" s="59"/>
      <c r="BZ34" s="60"/>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58"/>
      <c r="BM56" s="59"/>
      <c r="BN56" s="59"/>
      <c r="BO56" s="59"/>
      <c r="BP56" s="59"/>
      <c r="BQ56" s="59"/>
      <c r="BR56" s="59"/>
      <c r="BS56" s="59"/>
      <c r="BT56" s="59"/>
      <c r="BU56" s="59"/>
      <c r="BV56" s="59"/>
      <c r="BW56" s="59"/>
      <c r="BX56" s="59"/>
      <c r="BY56" s="59"/>
      <c r="BZ56" s="60"/>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8"/>
      <c r="BM60" s="59"/>
      <c r="BN60" s="59"/>
      <c r="BO60" s="59"/>
      <c r="BP60" s="59"/>
      <c r="BQ60" s="59"/>
      <c r="BR60" s="59"/>
      <c r="BS60" s="59"/>
      <c r="BT60" s="59"/>
      <c r="BU60" s="59"/>
      <c r="BV60" s="59"/>
      <c r="BW60" s="59"/>
      <c r="BX60" s="59"/>
      <c r="BY60" s="59"/>
      <c r="BZ60" s="60"/>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470007</v>
      </c>
      <c r="D6" s="31">
        <f t="shared" si="3"/>
        <v>46</v>
      </c>
      <c r="E6" s="31">
        <f t="shared" si="3"/>
        <v>1</v>
      </c>
      <c r="F6" s="31">
        <f t="shared" si="3"/>
        <v>0</v>
      </c>
      <c r="G6" s="31">
        <f t="shared" si="3"/>
        <v>2</v>
      </c>
      <c r="H6" s="31" t="str">
        <f t="shared" si="3"/>
        <v>沖縄県</v>
      </c>
      <c r="I6" s="31" t="str">
        <f t="shared" si="3"/>
        <v>法適用</v>
      </c>
      <c r="J6" s="31" t="str">
        <f t="shared" si="3"/>
        <v>水道事業</v>
      </c>
      <c r="K6" s="31" t="str">
        <f t="shared" si="3"/>
        <v>用水供給事業</v>
      </c>
      <c r="L6" s="31" t="str">
        <f t="shared" si="3"/>
        <v>B</v>
      </c>
      <c r="M6" s="32" t="str">
        <f t="shared" si="3"/>
        <v>-</v>
      </c>
      <c r="N6" s="32">
        <f t="shared" si="3"/>
        <v>82.57</v>
      </c>
      <c r="O6" s="32">
        <f t="shared" si="3"/>
        <v>99.71</v>
      </c>
      <c r="P6" s="32">
        <f t="shared" si="3"/>
        <v>0</v>
      </c>
      <c r="Q6" s="32">
        <f t="shared" si="3"/>
        <v>1461231</v>
      </c>
      <c r="R6" s="32">
        <f t="shared" si="3"/>
        <v>2281.12</v>
      </c>
      <c r="S6" s="32">
        <f t="shared" si="3"/>
        <v>640.58000000000004</v>
      </c>
      <c r="T6" s="32">
        <f t="shared" si="3"/>
        <v>1303664</v>
      </c>
      <c r="U6" s="32">
        <f t="shared" si="3"/>
        <v>665.74</v>
      </c>
      <c r="V6" s="32">
        <f t="shared" si="3"/>
        <v>1958.22</v>
      </c>
      <c r="W6" s="33">
        <f>IF(W7="",NA(),W7)</f>
        <v>103.34</v>
      </c>
      <c r="X6" s="33">
        <f t="shared" ref="X6:AF6" si="4">IF(X7="",NA(),X7)</f>
        <v>108.28</v>
      </c>
      <c r="Y6" s="33">
        <f t="shared" si="4"/>
        <v>105.11</v>
      </c>
      <c r="Z6" s="33">
        <f t="shared" si="4"/>
        <v>102.63</v>
      </c>
      <c r="AA6" s="33">
        <f t="shared" si="4"/>
        <v>103.04</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421.3</v>
      </c>
      <c r="AT6" s="33">
        <f t="shared" ref="AT6:BB6" si="6">IF(AT7="",NA(),AT7)</f>
        <v>321.81</v>
      </c>
      <c r="AU6" s="33">
        <f t="shared" si="6"/>
        <v>284.31</v>
      </c>
      <c r="AV6" s="33">
        <f t="shared" si="6"/>
        <v>180.01</v>
      </c>
      <c r="AW6" s="33">
        <f t="shared" si="6"/>
        <v>181.4</v>
      </c>
      <c r="AX6" s="33">
        <f t="shared" si="6"/>
        <v>720.62</v>
      </c>
      <c r="AY6" s="33">
        <f t="shared" si="6"/>
        <v>654.97</v>
      </c>
      <c r="AZ6" s="33">
        <f t="shared" si="6"/>
        <v>634.53</v>
      </c>
      <c r="BA6" s="33">
        <f t="shared" si="6"/>
        <v>200.22</v>
      </c>
      <c r="BB6" s="33">
        <f t="shared" si="6"/>
        <v>212.95</v>
      </c>
      <c r="BC6" s="32" t="str">
        <f>IF(BC7="","",IF(BC7="-","【-】","【"&amp;SUBSTITUTE(TEXT(BC7,"#,##0.00"),"-","△")&amp;"】"))</f>
        <v>【212.95】</v>
      </c>
      <c r="BD6" s="33">
        <f>IF(BD7="",NA(),BD7)</f>
        <v>478.18</v>
      </c>
      <c r="BE6" s="33">
        <f t="shared" ref="BE6:BM6" si="7">IF(BE7="",NA(),BE7)</f>
        <v>467.72</v>
      </c>
      <c r="BF6" s="33">
        <f t="shared" si="7"/>
        <v>455.65</v>
      </c>
      <c r="BG6" s="33">
        <f t="shared" si="7"/>
        <v>451.68</v>
      </c>
      <c r="BH6" s="33">
        <f t="shared" si="7"/>
        <v>435.78</v>
      </c>
      <c r="BI6" s="33">
        <f t="shared" si="7"/>
        <v>415.99</v>
      </c>
      <c r="BJ6" s="33">
        <f t="shared" si="7"/>
        <v>383.75</v>
      </c>
      <c r="BK6" s="33">
        <f t="shared" si="7"/>
        <v>368.94</v>
      </c>
      <c r="BL6" s="33">
        <f t="shared" si="7"/>
        <v>351.06</v>
      </c>
      <c r="BM6" s="33">
        <f t="shared" si="7"/>
        <v>333.48</v>
      </c>
      <c r="BN6" s="32" t="str">
        <f>IF(BN7="","",IF(BN7="-","【-】","【"&amp;SUBSTITUTE(TEXT(BN7,"#,##0.00"),"-","△")&amp;"】"))</f>
        <v>【333.48】</v>
      </c>
      <c r="BO6" s="33">
        <f>IF(BO7="",NA(),BO7)</f>
        <v>101.34</v>
      </c>
      <c r="BP6" s="33">
        <f t="shared" ref="BP6:BX6" si="8">IF(BP7="",NA(),BP7)</f>
        <v>106.44</v>
      </c>
      <c r="BQ6" s="33">
        <f t="shared" si="8"/>
        <v>103.52</v>
      </c>
      <c r="BR6" s="33">
        <f t="shared" si="8"/>
        <v>103.38</v>
      </c>
      <c r="BS6" s="33">
        <f t="shared" si="8"/>
        <v>104.21</v>
      </c>
      <c r="BT6" s="33">
        <f t="shared" si="8"/>
        <v>108.61</v>
      </c>
      <c r="BU6" s="33">
        <f t="shared" si="8"/>
        <v>110.39</v>
      </c>
      <c r="BV6" s="33">
        <f t="shared" si="8"/>
        <v>111.12</v>
      </c>
      <c r="BW6" s="33">
        <f t="shared" si="8"/>
        <v>112.92</v>
      </c>
      <c r="BX6" s="33">
        <f t="shared" si="8"/>
        <v>112.81</v>
      </c>
      <c r="BY6" s="32" t="str">
        <f>IF(BY7="","",IF(BY7="-","【-】","【"&amp;SUBSTITUTE(TEXT(BY7,"#,##0.00"),"-","△")&amp;"】"))</f>
        <v>【112.81】</v>
      </c>
      <c r="BZ6" s="33">
        <f>IF(BZ7="",NA(),BZ7)</f>
        <v>100.89</v>
      </c>
      <c r="CA6" s="33">
        <f t="shared" ref="CA6:CI6" si="9">IF(CA7="",NA(),CA7)</f>
        <v>96.06</v>
      </c>
      <c r="CB6" s="33">
        <f t="shared" si="9"/>
        <v>98.76</v>
      </c>
      <c r="CC6" s="33">
        <f t="shared" si="9"/>
        <v>98.9</v>
      </c>
      <c r="CD6" s="33">
        <f t="shared" si="9"/>
        <v>98.11</v>
      </c>
      <c r="CE6" s="33">
        <f t="shared" si="9"/>
        <v>78.760000000000005</v>
      </c>
      <c r="CF6" s="33">
        <f t="shared" si="9"/>
        <v>76.81</v>
      </c>
      <c r="CG6" s="33">
        <f t="shared" si="9"/>
        <v>75.75</v>
      </c>
      <c r="CH6" s="33">
        <f t="shared" si="9"/>
        <v>75.3</v>
      </c>
      <c r="CI6" s="33">
        <f t="shared" si="9"/>
        <v>75.3</v>
      </c>
      <c r="CJ6" s="32" t="str">
        <f>IF(CJ7="","",IF(CJ7="-","【-】","【"&amp;SUBSTITUTE(TEXT(CJ7,"#,##0.00"),"-","△")&amp;"】"))</f>
        <v>【75.30】</v>
      </c>
      <c r="CK6" s="33">
        <f>IF(CK7="",NA(),CK7)</f>
        <v>69.13</v>
      </c>
      <c r="CL6" s="33">
        <f t="shared" ref="CL6:CT6" si="10">IF(CL7="",NA(),CL7)</f>
        <v>69.319999999999993</v>
      </c>
      <c r="CM6" s="33">
        <f t="shared" si="10"/>
        <v>69.849999999999994</v>
      </c>
      <c r="CN6" s="33">
        <f t="shared" si="10"/>
        <v>69.42</v>
      </c>
      <c r="CO6" s="33">
        <f t="shared" si="10"/>
        <v>70.489999999999995</v>
      </c>
      <c r="CP6" s="33">
        <f t="shared" si="10"/>
        <v>63.73</v>
      </c>
      <c r="CQ6" s="33">
        <f t="shared" si="10"/>
        <v>64.55</v>
      </c>
      <c r="CR6" s="33">
        <f t="shared" si="10"/>
        <v>64.12</v>
      </c>
      <c r="CS6" s="33">
        <f t="shared" si="10"/>
        <v>62.69</v>
      </c>
      <c r="CT6" s="33">
        <f t="shared" si="10"/>
        <v>61.82</v>
      </c>
      <c r="CU6" s="32" t="str">
        <f>IF(CU7="","",IF(CU7="-","【-】","【"&amp;SUBSTITUTE(TEXT(CU7,"#,##0.00"),"-","△")&amp;"】"))</f>
        <v>【61.82】</v>
      </c>
      <c r="CV6" s="33">
        <f>IF(CV7="",NA(),CV7)</f>
        <v>98.35</v>
      </c>
      <c r="CW6" s="33">
        <f t="shared" ref="CW6:DE6" si="11">IF(CW7="",NA(),CW7)</f>
        <v>98.6</v>
      </c>
      <c r="CX6" s="33">
        <f t="shared" si="11"/>
        <v>98.63</v>
      </c>
      <c r="CY6" s="33">
        <f t="shared" si="11"/>
        <v>98.54</v>
      </c>
      <c r="CZ6" s="33">
        <f t="shared" si="11"/>
        <v>98.22</v>
      </c>
      <c r="DA6" s="33">
        <f t="shared" si="11"/>
        <v>99.96</v>
      </c>
      <c r="DB6" s="33">
        <f t="shared" si="11"/>
        <v>99.93</v>
      </c>
      <c r="DC6" s="33">
        <f t="shared" si="11"/>
        <v>100.12</v>
      </c>
      <c r="DD6" s="33">
        <f t="shared" si="11"/>
        <v>100.12</v>
      </c>
      <c r="DE6" s="33">
        <f t="shared" si="11"/>
        <v>100.03</v>
      </c>
      <c r="DF6" s="32" t="str">
        <f>IF(DF7="","",IF(DF7="-","【-】","【"&amp;SUBSTITUTE(TEXT(DF7,"#,##0.00"),"-","△")&amp;"】"))</f>
        <v>【100.03】</v>
      </c>
      <c r="DG6" s="33">
        <f>IF(DG7="",NA(),DG7)</f>
        <v>11.35</v>
      </c>
      <c r="DH6" s="33">
        <f t="shared" ref="DH6:DP6" si="12">IF(DH7="",NA(),DH7)</f>
        <v>11.73</v>
      </c>
      <c r="DI6" s="33">
        <f t="shared" si="12"/>
        <v>12.07</v>
      </c>
      <c r="DJ6" s="33">
        <f t="shared" si="12"/>
        <v>46.69</v>
      </c>
      <c r="DK6" s="33">
        <f t="shared" si="12"/>
        <v>47.71</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17.329999999999998</v>
      </c>
      <c r="DS6" s="33">
        <f t="shared" ref="DS6:EA6" si="13">IF(DS7="",NA(),DS7)</f>
        <v>17.55</v>
      </c>
      <c r="DT6" s="33">
        <f t="shared" si="13"/>
        <v>17.25</v>
      </c>
      <c r="DU6" s="33">
        <f t="shared" si="13"/>
        <v>15.02</v>
      </c>
      <c r="DV6" s="33">
        <f t="shared" si="13"/>
        <v>15.31</v>
      </c>
      <c r="DW6" s="33">
        <f t="shared" si="13"/>
        <v>9.98</v>
      </c>
      <c r="DX6" s="33">
        <f t="shared" si="13"/>
        <v>12.13</v>
      </c>
      <c r="DY6" s="33">
        <f t="shared" si="13"/>
        <v>13.72</v>
      </c>
      <c r="DZ6" s="33">
        <f t="shared" si="13"/>
        <v>16.77</v>
      </c>
      <c r="EA6" s="33">
        <f t="shared" si="13"/>
        <v>18.05</v>
      </c>
      <c r="EB6" s="32" t="str">
        <f>IF(EB7="","",IF(EB7="-","【-】","【"&amp;SUBSTITUTE(TEXT(EB7,"#,##0.00"),"-","△")&amp;"】"))</f>
        <v>【18.05】</v>
      </c>
      <c r="EC6" s="33">
        <f>IF(EC7="",NA(),EC7)</f>
        <v>3.07</v>
      </c>
      <c r="ED6" s="33">
        <f t="shared" ref="ED6:EL6" si="14">IF(ED7="",NA(),ED7)</f>
        <v>0.66</v>
      </c>
      <c r="EE6" s="33">
        <f t="shared" si="14"/>
        <v>2.0499999999999998</v>
      </c>
      <c r="EF6" s="33">
        <f t="shared" si="14"/>
        <v>0.41</v>
      </c>
      <c r="EG6" s="33">
        <f t="shared" si="14"/>
        <v>1.26</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470007</v>
      </c>
      <c r="D7" s="35">
        <v>46</v>
      </c>
      <c r="E7" s="35">
        <v>1</v>
      </c>
      <c r="F7" s="35">
        <v>0</v>
      </c>
      <c r="G7" s="35">
        <v>2</v>
      </c>
      <c r="H7" s="35" t="s">
        <v>93</v>
      </c>
      <c r="I7" s="35" t="s">
        <v>94</v>
      </c>
      <c r="J7" s="35" t="s">
        <v>95</v>
      </c>
      <c r="K7" s="35" t="s">
        <v>96</v>
      </c>
      <c r="L7" s="35" t="s">
        <v>97</v>
      </c>
      <c r="M7" s="36" t="s">
        <v>98</v>
      </c>
      <c r="N7" s="36">
        <v>82.57</v>
      </c>
      <c r="O7" s="36">
        <v>99.71</v>
      </c>
      <c r="P7" s="36">
        <v>0</v>
      </c>
      <c r="Q7" s="36">
        <v>1461231</v>
      </c>
      <c r="R7" s="36">
        <v>2281.12</v>
      </c>
      <c r="S7" s="36">
        <v>640.58000000000004</v>
      </c>
      <c r="T7" s="36">
        <v>1303664</v>
      </c>
      <c r="U7" s="36">
        <v>665.74</v>
      </c>
      <c r="V7" s="36">
        <v>1958.22</v>
      </c>
      <c r="W7" s="36">
        <v>103.34</v>
      </c>
      <c r="X7" s="36">
        <v>108.28</v>
      </c>
      <c r="Y7" s="36">
        <v>105.11</v>
      </c>
      <c r="Z7" s="36">
        <v>102.63</v>
      </c>
      <c r="AA7" s="36">
        <v>103.04</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421.3</v>
      </c>
      <c r="AT7" s="36">
        <v>321.81</v>
      </c>
      <c r="AU7" s="36">
        <v>284.31</v>
      </c>
      <c r="AV7" s="36">
        <v>180.01</v>
      </c>
      <c r="AW7" s="36">
        <v>181.4</v>
      </c>
      <c r="AX7" s="36">
        <v>720.62</v>
      </c>
      <c r="AY7" s="36">
        <v>654.97</v>
      </c>
      <c r="AZ7" s="36">
        <v>634.53</v>
      </c>
      <c r="BA7" s="36">
        <v>200.22</v>
      </c>
      <c r="BB7" s="36">
        <v>212.95</v>
      </c>
      <c r="BC7" s="36">
        <v>212.95</v>
      </c>
      <c r="BD7" s="36">
        <v>478.18</v>
      </c>
      <c r="BE7" s="36">
        <v>467.72</v>
      </c>
      <c r="BF7" s="36">
        <v>455.65</v>
      </c>
      <c r="BG7" s="36">
        <v>451.68</v>
      </c>
      <c r="BH7" s="36">
        <v>435.78</v>
      </c>
      <c r="BI7" s="36">
        <v>415.99</v>
      </c>
      <c r="BJ7" s="36">
        <v>383.75</v>
      </c>
      <c r="BK7" s="36">
        <v>368.94</v>
      </c>
      <c r="BL7" s="36">
        <v>351.06</v>
      </c>
      <c r="BM7" s="36">
        <v>333.48</v>
      </c>
      <c r="BN7" s="36">
        <v>333.48</v>
      </c>
      <c r="BO7" s="36">
        <v>101.34</v>
      </c>
      <c r="BP7" s="36">
        <v>106.44</v>
      </c>
      <c r="BQ7" s="36">
        <v>103.52</v>
      </c>
      <c r="BR7" s="36">
        <v>103.38</v>
      </c>
      <c r="BS7" s="36">
        <v>104.21</v>
      </c>
      <c r="BT7" s="36">
        <v>108.61</v>
      </c>
      <c r="BU7" s="36">
        <v>110.39</v>
      </c>
      <c r="BV7" s="36">
        <v>111.12</v>
      </c>
      <c r="BW7" s="36">
        <v>112.92</v>
      </c>
      <c r="BX7" s="36">
        <v>112.81</v>
      </c>
      <c r="BY7" s="36">
        <v>112.81</v>
      </c>
      <c r="BZ7" s="36">
        <v>100.89</v>
      </c>
      <c r="CA7" s="36">
        <v>96.06</v>
      </c>
      <c r="CB7" s="36">
        <v>98.76</v>
      </c>
      <c r="CC7" s="36">
        <v>98.9</v>
      </c>
      <c r="CD7" s="36">
        <v>98.11</v>
      </c>
      <c r="CE7" s="36">
        <v>78.760000000000005</v>
      </c>
      <c r="CF7" s="36">
        <v>76.81</v>
      </c>
      <c r="CG7" s="36">
        <v>75.75</v>
      </c>
      <c r="CH7" s="36">
        <v>75.3</v>
      </c>
      <c r="CI7" s="36">
        <v>75.3</v>
      </c>
      <c r="CJ7" s="36">
        <v>75.3</v>
      </c>
      <c r="CK7" s="36">
        <v>69.13</v>
      </c>
      <c r="CL7" s="36">
        <v>69.319999999999993</v>
      </c>
      <c r="CM7" s="36">
        <v>69.849999999999994</v>
      </c>
      <c r="CN7" s="36">
        <v>69.42</v>
      </c>
      <c r="CO7" s="36">
        <v>70.489999999999995</v>
      </c>
      <c r="CP7" s="36">
        <v>63.73</v>
      </c>
      <c r="CQ7" s="36">
        <v>64.55</v>
      </c>
      <c r="CR7" s="36">
        <v>64.12</v>
      </c>
      <c r="CS7" s="36">
        <v>62.69</v>
      </c>
      <c r="CT7" s="36">
        <v>61.82</v>
      </c>
      <c r="CU7" s="36">
        <v>61.82</v>
      </c>
      <c r="CV7" s="36">
        <v>98.35</v>
      </c>
      <c r="CW7" s="36">
        <v>98.6</v>
      </c>
      <c r="CX7" s="36">
        <v>98.63</v>
      </c>
      <c r="CY7" s="36">
        <v>98.54</v>
      </c>
      <c r="CZ7" s="36">
        <v>98.22</v>
      </c>
      <c r="DA7" s="36">
        <v>99.96</v>
      </c>
      <c r="DB7" s="36">
        <v>99.93</v>
      </c>
      <c r="DC7" s="36">
        <v>100.12</v>
      </c>
      <c r="DD7" s="36">
        <v>100.12</v>
      </c>
      <c r="DE7" s="36">
        <v>100.03</v>
      </c>
      <c r="DF7" s="36">
        <v>100.03</v>
      </c>
      <c r="DG7" s="36">
        <v>11.35</v>
      </c>
      <c r="DH7" s="36">
        <v>11.73</v>
      </c>
      <c r="DI7" s="36">
        <v>12.07</v>
      </c>
      <c r="DJ7" s="36">
        <v>46.69</v>
      </c>
      <c r="DK7" s="36">
        <v>47.71</v>
      </c>
      <c r="DL7" s="36">
        <v>37.549999999999997</v>
      </c>
      <c r="DM7" s="36">
        <v>38.86</v>
      </c>
      <c r="DN7" s="36">
        <v>39.81</v>
      </c>
      <c r="DO7" s="36">
        <v>51.44</v>
      </c>
      <c r="DP7" s="36">
        <v>52.4</v>
      </c>
      <c r="DQ7" s="36">
        <v>52.4</v>
      </c>
      <c r="DR7" s="36">
        <v>17.329999999999998</v>
      </c>
      <c r="DS7" s="36">
        <v>17.55</v>
      </c>
      <c r="DT7" s="36">
        <v>17.25</v>
      </c>
      <c r="DU7" s="36">
        <v>15.02</v>
      </c>
      <c r="DV7" s="36">
        <v>15.31</v>
      </c>
      <c r="DW7" s="36">
        <v>9.98</v>
      </c>
      <c r="DX7" s="36">
        <v>12.13</v>
      </c>
      <c r="DY7" s="36">
        <v>13.72</v>
      </c>
      <c r="DZ7" s="36">
        <v>16.77</v>
      </c>
      <c r="EA7" s="36">
        <v>18.05</v>
      </c>
      <c r="EB7" s="36">
        <v>18.05</v>
      </c>
      <c r="EC7" s="36">
        <v>3.07</v>
      </c>
      <c r="ED7" s="36">
        <v>0.66</v>
      </c>
      <c r="EE7" s="36">
        <v>2.0499999999999998</v>
      </c>
      <c r="EF7" s="36">
        <v>0.41</v>
      </c>
      <c r="EG7" s="36">
        <v>1.26</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2017-02-06T07:32:29Z</cp:lastPrinted>
  <dcterms:created xsi:type="dcterms:W3CDTF">2017-02-01T08:51:40Z</dcterms:created>
  <dcterms:modified xsi:type="dcterms:W3CDTF">2017-02-27T05:29:06Z</dcterms:modified>
</cp:coreProperties>
</file>