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1都道府県\47沖縄県（都道府県）\"/>
    </mc:Choice>
  </mc:AlternateContent>
  <workbookProtection workbookAlgorithmName="SHA-512" workbookHashValue="IJxbVYcSS7c5Ta2SSknEnVymzWQmcMORsZ0X3uXJgVBRkroX2cTLI6+F3stA9fLHQ3vwulkcsqUCwNjKcnx1rA==" workbookSaltValue="S6m4q9fKN3dlmWUIah5i2A==" workbookSpinCount="100000" lockStructure="1"/>
  <bookViews>
    <workbookView xWindow="0" yWindow="0" windowWidth="23040" windowHeight="941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AY8" i="4" s="1"/>
  <c r="R6" i="5"/>
  <c r="Q6" i="5"/>
  <c r="AI8" i="4" s="1"/>
  <c r="P6" i="5"/>
  <c r="Z10" i="4" s="1"/>
  <c r="O6" i="5"/>
  <c r="N6" i="5"/>
  <c r="J10" i="4" s="1"/>
  <c r="M6" i="5"/>
  <c r="B10" i="4" s="1"/>
  <c r="L6" i="5"/>
  <c r="Z8" i="4" s="1"/>
  <c r="K6" i="5"/>
  <c r="R8" i="4" s="1"/>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AQ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<sst xmlns="http://schemas.openxmlformats.org/spreadsheetml/2006/main" count="217" uniqueCount="107">
  <si>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</si>
  <si>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</si>
  <si>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</si>
  <si>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</si>
  <si>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</si>
  <si>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</si>
  <si>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</si>
  <si>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</si>
  <si>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</si>
  <si>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</si>
  <si>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</si>
  <si>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</si>
  <si>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</si>
  <si>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</si>
  <si>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</si>
  <si>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</si>
  <si>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</si>
  <si>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</si>
  <si>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</si>
  <si>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</si>
  <si>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</si>
  <si>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</si>
  <si>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</si>
  <si>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</si>
  <si>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</si>
  <si>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</si>
  <si>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</si>
  <si>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</si>
  <si>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</si>
  <si>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</si>
  <si>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</si>
  <si>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</si>
  <si>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</si>
  <si>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</si>
  <si>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</si>
  <si>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</si>
  <si>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</si>
  <si>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</si>
  <si>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</si>
  <si>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</si>
  <si>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</si>
  <si>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</si>
  <si>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</si>
  <si>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</si>
  <si>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</si>
  <si>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</si>
  <si>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</si>
  <si>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</si>
  <si>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</si>
  <si>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</si>
  <si>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</si>
  <si>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</si>
  <si>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</si>
  <si>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</si>
  <si>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</si>
  <si>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</si>
  <si>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</si>
  <si>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</si>
  <si>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</si>
  <si>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</si>
  <si>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</si>
  <si>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</si>
  <si>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</si>
  <si>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</si>
  <si>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</si>
  <si>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</si>
  <si>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</si>
  <si>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</si>
  <si>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</si>
  <si>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</si>
  <si>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</si>
  <si>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</si>
  <si>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</si>
  <si>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</si>
  <si>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</si>
  <si>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</si>
  <si>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</si>
  <si>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</si>
  <si>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</si>
  <si>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</si>
  <si>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</si>
  <si>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</si>
  <si>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</si>
  <si>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</si>
  <si>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</si>
  <si>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</si>
  <si>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</si>
  <si>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</si>
  <si>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</si>
  <si>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</si>
  <si>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</si>
  <si>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</si>
  <si>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</si>
  <si>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</si>
  <si>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</si>
  <si>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</si>
  <si>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</si>
  <si>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</si>
  <si>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</si>
  <si>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</si>
  <si>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</si>
  <si>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</si>
  <si>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</si>
  <si>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</si>
  <si>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管路及びその他施設の対応年数については、過去の実績、施設の保全・維持管理の方策等の統一化及び長期的な修繕計画を実施することで、法定対応年数より長い独自の更新基準年数を設定している。
　これにより、有形固定資産減価償却率は全国平均より若干低いが、約５割と高い値となっている。
　また、老朽化した管路を計画的に更新しており、管路更新率は全国平均を上回っている。</t>
    <rPh sb="27" eb="29">
      <t>シセツ</t>
    </rPh>
    <rPh sb="30" eb="32">
      <t>ホゼン</t>
    </rPh>
    <rPh sb="33" eb="35">
      <t>イジ</t>
    </rPh>
    <rPh sb="35" eb="37">
      <t>カンリ</t>
    </rPh>
    <rPh sb="38" eb="40">
      <t>ホウサク</t>
    </rPh>
    <rPh sb="40" eb="41">
      <t>トウ</t>
    </rPh>
    <rPh sb="42" eb="44">
      <t>トウイツ</t>
    </rPh>
    <rPh sb="44" eb="45">
      <t>カ</t>
    </rPh>
    <rPh sb="45" eb="46">
      <t>オヨ</t>
    </rPh>
    <rPh sb="47" eb="50">
      <t>チョウキテキ</t>
    </rPh>
    <rPh sb="51" eb="53">
      <t>シュウゼン</t>
    </rPh>
    <rPh sb="53" eb="55">
      <t>ケイカク</t>
    </rPh>
    <rPh sb="56" eb="58">
      <t>ジッシ</t>
    </rPh>
    <rPh sb="77" eb="79">
      <t>コウシン</t>
    </rPh>
    <rPh sb="79" eb="81">
      <t>キジュン</t>
    </rPh>
    <rPh sb="143" eb="146">
      <t>ロウキュウカ</t>
    </rPh>
    <rPh sb="148" eb="150">
      <t>カンロ</t>
    </rPh>
    <rPh sb="151" eb="154">
      <t>ケイカクテキ</t>
    </rPh>
    <rPh sb="155" eb="157">
      <t>コウシン</t>
    </rPh>
    <rPh sb="162" eb="164">
      <t>カンロ</t>
    </rPh>
    <rPh sb="164" eb="166">
      <t>コウシン</t>
    </rPh>
    <rPh sb="166" eb="167">
      <t>リツ</t>
    </rPh>
    <rPh sb="168" eb="170">
      <t>ゼンコク</t>
    </rPh>
    <rPh sb="170" eb="172">
      <t>ヘイキン</t>
    </rPh>
    <rPh sb="173" eb="175">
      <t>ウワマワ</t>
    </rPh>
    <phoneticPr fontId="4"/>
  </si>
  <si>
    <t>　現時点での経営状況は健全であるが、第９次経営計画のもと更なる効率的な運営を行っていく必要がある。
　施設整備については、アセットマネジメントの手法を取り入れた施設整備計画を策定し、計画的に老朽化施設の更新を進める必要がある。</t>
    <rPh sb="38" eb="39">
      <t>オコナ</t>
    </rPh>
    <phoneticPr fontId="4"/>
  </si>
  <si>
    <t>　経営の状況としては、近年、黒字で推移しており経常収支比率が100％以上となっている。また、流動比率及び料金回収率も100％以上となっているが全国平均値に比べ低い値となっている。累積欠損金比率は全国平均17.39％に対し、当該値は0.00％となり、過去５年間累積欠損金もないことから、健全な経営を行っている。
　一方、給水原価及び企業債残高対給水収益比率が全国平均値に比べ高くなっている。
　これは、多くの零細な水源から取水していること、水源地と消費地が離れていることから、多くの施設、長距離の導・送水管が必要となり人件費、動力費等の費用負担が大きくなっていること、施設投資規模も多く企業債残高が高くなっていることが要因である。
　効率性の面では、施設利用率も全国平均よりも高く、有収率も高いことから効率的な経営を行っている。</t>
    <rPh sb="71" eb="73">
      <t>ゼンコク</t>
    </rPh>
    <rPh sb="73" eb="75">
      <t>ヘイキン</t>
    </rPh>
    <rPh sb="75" eb="76">
      <t>チ</t>
    </rPh>
    <rPh sb="77" eb="78">
      <t>クラ</t>
    </rPh>
    <rPh sb="79" eb="80">
      <t>ヒク</t>
    </rPh>
    <rPh sb="81" eb="82">
      <t>アタイ</t>
    </rPh>
    <rPh sb="89" eb="91">
      <t>ルイセキ</t>
    </rPh>
    <rPh sb="91" eb="94">
      <t>ケッソンキン</t>
    </rPh>
    <rPh sb="94" eb="96">
      <t>ヒリツ</t>
    </rPh>
    <rPh sb="97" eb="99">
      <t>ゼンコク</t>
    </rPh>
    <rPh sb="99" eb="101">
      <t>ヘイキン</t>
    </rPh>
    <rPh sb="108" eb="109">
      <t>タイ</t>
    </rPh>
    <rPh sb="111" eb="113">
      <t>トウガイ</t>
    </rPh>
    <rPh sb="113" eb="114">
      <t>チ</t>
    </rPh>
    <rPh sb="124" eb="126">
      <t>カコ</t>
    </rPh>
    <rPh sb="127" eb="129">
      <t>ネンカン</t>
    </rPh>
    <rPh sb="129" eb="131">
      <t>ルイセキ</t>
    </rPh>
    <rPh sb="131" eb="134">
      <t>ケッソンキン</t>
    </rPh>
    <rPh sb="284" eb="286">
      <t>シセツ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</si>
</sst>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3.07</c:v>
                </c:pt>
                <c:pt idx="1">
                  <c:v>0.66</c:v>
                </c:pt>
                <c:pt idx="2">
                  <c:v>2.0499999999999998</c:v>
                </c:pt>
                <c:pt idx="3">
                  <c:v>0.41</c:v>
                </c:pt>
                <c:pt idx="4">
                  <c:v>1.26</c:v>
                </c:pt>
              </c:numCache>
            </c:numRef>
          </c:val>
        </c:ser>
        <c:dLbls>
          <c:showLegendKey val="0"/>
          <c:showVal val="0"/>
          <c:showCatName val="0"/>
          <c:showSerName val="0"/>
          <c:showPercent val="0"/>
          <c:showBubbleSize val="0"/>
        </c:dLbls>
        <c:gapWidth val="150"/>
        <c:axId val="254500312"/>
        <c:axId val="254512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0.31</c:v>
                </c:pt>
                <c:pt idx="1">
                  <c:v>0.16</c:v>
                </c:pt>
                <c:pt idx="2">
                  <c:v>0.25</c:v>
                </c:pt>
                <c:pt idx="3">
                  <c:v>0.13</c:v>
                </c:pt>
                <c:pt idx="4">
                  <c:v>0.26</c:v>
                </c:pt>
              </c:numCache>
            </c:numRef>
          </c:val>
          <c:smooth val="0"/>
        </c:ser>
        <c:dLbls>
          <c:showLegendKey val="0"/>
          <c:showVal val="0"/>
          <c:showCatName val="0"/>
          <c:showSerName val="0"/>
          <c:showPercent val="0"/>
          <c:showBubbleSize val="0"/>
        </c:dLbls>
        <c:marker val="1"/>
        <c:smooth val="0"/>
        <c:axId val="254500312"/>
        <c:axId val="254512120"/>
      </c:lineChart>
      <c:dateAx>
        <c:axId val="254500312"/>
        <c:scaling>
          <c:orientation val="minMax"/>
        </c:scaling>
        <c:delete val="1"/>
        <c:axPos val="b"/>
        <c:numFmt formatCode="ge" sourceLinked="1"/>
        <c:majorTickMark val="none"/>
        <c:minorTickMark val="none"/>
        <c:tickLblPos val="none"/>
        <c:crossAx val="254512120"/>
        <c:crosses val="autoZero"/>
        <c:auto val="1"/>
        <c:lblOffset val="100"/>
        <c:baseTimeUnit val="years"/>
      </c:dateAx>
      <c:valAx>
        <c:axId val="254512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500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103.34</c:v>
                </c:pt>
                <c:pt idx="1">
                  <c:v>108.28</c:v>
                </c:pt>
                <c:pt idx="2">
                  <c:v>105.11</c:v>
                </c:pt>
                <c:pt idx="3">
                  <c:v>102.63</c:v>
                </c:pt>
                <c:pt idx="4">
                  <c:v>103.04</c:v>
                </c:pt>
              </c:numCache>
            </c:numRef>
          </c:val>
        </c:ser>
        <c:dLbls>
          <c:showLegendKey val="0"/>
          <c:showVal val="0"/>
          <c:showCatName val="0"/>
          <c:showSerName val="0"/>
          <c:showPercent val="0"/>
          <c:showBubbleSize val="0"/>
        </c:dLbls>
        <c:gapWidth val="150"/>
        <c:axId val="254739488"/>
        <c:axId val="255134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111.78</c:v>
                </c:pt>
                <c:pt idx="1">
                  <c:v>113.16</c:v>
                </c:pt>
                <c:pt idx="2">
                  <c:v>113.88</c:v>
                </c:pt>
                <c:pt idx="3">
                  <c:v>113.47</c:v>
                </c:pt>
                <c:pt idx="4">
                  <c:v>113.33</c:v>
                </c:pt>
              </c:numCache>
            </c:numRef>
          </c:val>
          <c:smooth val="0"/>
        </c:ser>
        <c:dLbls>
          <c:showLegendKey val="0"/>
          <c:showVal val="0"/>
          <c:showCatName val="0"/>
          <c:showSerName val="0"/>
          <c:showPercent val="0"/>
          <c:showBubbleSize val="0"/>
        </c:dLbls>
        <c:marker val="1"/>
        <c:smooth val="0"/>
        <c:axId val="254739488"/>
        <c:axId val="255134984"/>
      </c:lineChart>
      <c:dateAx>
        <c:axId val="254739488"/>
        <c:scaling>
          <c:orientation val="minMax"/>
        </c:scaling>
        <c:delete val="1"/>
        <c:axPos val="b"/>
        <c:numFmt formatCode="ge" sourceLinked="1"/>
        <c:majorTickMark val="none"/>
        <c:minorTickMark val="none"/>
        <c:tickLblPos val="none"/>
        <c:crossAx val="255134984"/>
        <c:crosses val="autoZero"/>
        <c:auto val="1"/>
        <c:lblOffset val="100"/>
        <c:baseTimeUnit val="years"/>
      </c:dateAx>
      <c:valAx>
        <c:axId val="255134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473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11.35</c:v>
                </c:pt>
                <c:pt idx="1">
                  <c:v>11.73</c:v>
                </c:pt>
                <c:pt idx="2">
                  <c:v>12.07</c:v>
                </c:pt>
                <c:pt idx="3">
                  <c:v>46.69</c:v>
                </c:pt>
                <c:pt idx="4">
                  <c:v>47.71</c:v>
                </c:pt>
              </c:numCache>
            </c:numRef>
          </c:val>
        </c:ser>
        <c:dLbls>
          <c:showLegendKey val="0"/>
          <c:showVal val="0"/>
          <c:showCatName val="0"/>
          <c:showSerName val="0"/>
          <c:showPercent val="0"/>
          <c:showBubbleSize val="0"/>
        </c:dLbls>
        <c:gapWidth val="150"/>
        <c:axId val="255649712"/>
        <c:axId val="255121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37.549999999999997</c:v>
                </c:pt>
                <c:pt idx="1">
                  <c:v>38.86</c:v>
                </c:pt>
                <c:pt idx="2">
                  <c:v>39.81</c:v>
                </c:pt>
                <c:pt idx="3">
                  <c:v>51.44</c:v>
                </c:pt>
                <c:pt idx="4">
                  <c:v>52.4</c:v>
                </c:pt>
              </c:numCache>
            </c:numRef>
          </c:val>
          <c:smooth val="0"/>
        </c:ser>
        <c:dLbls>
          <c:showLegendKey val="0"/>
          <c:showVal val="0"/>
          <c:showCatName val="0"/>
          <c:showSerName val="0"/>
          <c:showPercent val="0"/>
          <c:showBubbleSize val="0"/>
        </c:dLbls>
        <c:marker val="1"/>
        <c:smooth val="0"/>
        <c:axId val="255649712"/>
        <c:axId val="255121528"/>
      </c:lineChart>
      <c:dateAx>
        <c:axId val="255649712"/>
        <c:scaling>
          <c:orientation val="minMax"/>
        </c:scaling>
        <c:delete val="1"/>
        <c:axPos val="b"/>
        <c:numFmt formatCode="ge" sourceLinked="1"/>
        <c:majorTickMark val="none"/>
        <c:minorTickMark val="none"/>
        <c:tickLblPos val="none"/>
        <c:crossAx val="255121528"/>
        <c:crosses val="autoZero"/>
        <c:auto val="1"/>
        <c:lblOffset val="100"/>
        <c:baseTimeUnit val="years"/>
      </c:dateAx>
      <c:valAx>
        <c:axId val="255121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64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17.329999999999998</c:v>
                </c:pt>
                <c:pt idx="1">
                  <c:v>17.55</c:v>
                </c:pt>
                <c:pt idx="2">
                  <c:v>17.25</c:v>
                </c:pt>
                <c:pt idx="3">
                  <c:v>15.02</c:v>
                </c:pt>
                <c:pt idx="4">
                  <c:v>15.31</c:v>
                </c:pt>
              </c:numCache>
            </c:numRef>
          </c:val>
        </c:ser>
        <c:dLbls>
          <c:showLegendKey val="0"/>
          <c:showVal val="0"/>
          <c:showCatName val="0"/>
          <c:showSerName val="0"/>
          <c:showPercent val="0"/>
          <c:showBubbleSize val="0"/>
        </c:dLbls>
        <c:gapWidth val="150"/>
        <c:axId val="255314952"/>
        <c:axId val="255319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9.98</c:v>
                </c:pt>
                <c:pt idx="1">
                  <c:v>12.13</c:v>
                </c:pt>
                <c:pt idx="2">
                  <c:v>13.72</c:v>
                </c:pt>
                <c:pt idx="3">
                  <c:v>16.77</c:v>
                </c:pt>
                <c:pt idx="4">
                  <c:v>18.05</c:v>
                </c:pt>
              </c:numCache>
            </c:numRef>
          </c:val>
          <c:smooth val="0"/>
        </c:ser>
        <c:dLbls>
          <c:showLegendKey val="0"/>
          <c:showVal val="0"/>
          <c:showCatName val="0"/>
          <c:showSerName val="0"/>
          <c:showPercent val="0"/>
          <c:showBubbleSize val="0"/>
        </c:dLbls>
        <c:marker val="1"/>
        <c:smooth val="0"/>
        <c:axId val="255314952"/>
        <c:axId val="255319496"/>
      </c:lineChart>
      <c:dateAx>
        <c:axId val="255314952"/>
        <c:scaling>
          <c:orientation val="minMax"/>
        </c:scaling>
        <c:delete val="1"/>
        <c:axPos val="b"/>
        <c:numFmt formatCode="ge" sourceLinked="1"/>
        <c:majorTickMark val="none"/>
        <c:minorTickMark val="none"/>
        <c:tickLblPos val="none"/>
        <c:crossAx val="255319496"/>
        <c:crosses val="autoZero"/>
        <c:auto val="1"/>
        <c:lblOffset val="100"/>
        <c:baseTimeUnit val="years"/>
      </c:dateAx>
      <c:valAx>
        <c:axId val="255319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314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3939320"/>
        <c:axId val="25394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25.8</c:v>
                </c:pt>
                <c:pt idx="1">
                  <c:v>23.57</c:v>
                </c:pt>
                <c:pt idx="2">
                  <c:v>21.34</c:v>
                </c:pt>
                <c:pt idx="3">
                  <c:v>16.89</c:v>
                </c:pt>
                <c:pt idx="4">
                  <c:v>17.39</c:v>
                </c:pt>
              </c:numCache>
            </c:numRef>
          </c:val>
          <c:smooth val="0"/>
        </c:ser>
        <c:dLbls>
          <c:showLegendKey val="0"/>
          <c:showVal val="0"/>
          <c:showCatName val="0"/>
          <c:showSerName val="0"/>
          <c:showPercent val="0"/>
          <c:showBubbleSize val="0"/>
        </c:dLbls>
        <c:marker val="1"/>
        <c:smooth val="0"/>
        <c:axId val="253939320"/>
        <c:axId val="253940496"/>
      </c:lineChart>
      <c:dateAx>
        <c:axId val="253939320"/>
        <c:scaling>
          <c:orientation val="minMax"/>
        </c:scaling>
        <c:delete val="1"/>
        <c:axPos val="b"/>
        <c:numFmt formatCode="ge" sourceLinked="1"/>
        <c:majorTickMark val="none"/>
        <c:minorTickMark val="none"/>
        <c:tickLblPos val="none"/>
        <c:crossAx val="253940496"/>
        <c:crosses val="autoZero"/>
        <c:auto val="1"/>
        <c:lblOffset val="100"/>
        <c:baseTimeUnit val="years"/>
      </c:dateAx>
      <c:valAx>
        <c:axId val="253940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3939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421.3</c:v>
                </c:pt>
                <c:pt idx="1">
                  <c:v>321.81</c:v>
                </c:pt>
                <c:pt idx="2">
                  <c:v>284.31</c:v>
                </c:pt>
                <c:pt idx="3">
                  <c:v>180.01</c:v>
                </c:pt>
                <c:pt idx="4">
                  <c:v>181.4</c:v>
                </c:pt>
              </c:numCache>
            </c:numRef>
          </c:val>
        </c:ser>
        <c:dLbls>
          <c:showLegendKey val="0"/>
          <c:showVal val="0"/>
          <c:showCatName val="0"/>
          <c:showSerName val="0"/>
          <c:showPercent val="0"/>
          <c:showBubbleSize val="0"/>
        </c:dLbls>
        <c:gapWidth val="150"/>
        <c:axId val="255652536"/>
        <c:axId val="25565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720.62</c:v>
                </c:pt>
                <c:pt idx="1">
                  <c:v>654.97</c:v>
                </c:pt>
                <c:pt idx="2">
                  <c:v>634.53</c:v>
                </c:pt>
                <c:pt idx="3">
                  <c:v>200.22</c:v>
                </c:pt>
                <c:pt idx="4">
                  <c:v>212.95</c:v>
                </c:pt>
              </c:numCache>
            </c:numRef>
          </c:val>
          <c:smooth val="0"/>
        </c:ser>
        <c:dLbls>
          <c:showLegendKey val="0"/>
          <c:showVal val="0"/>
          <c:showCatName val="0"/>
          <c:showSerName val="0"/>
          <c:showPercent val="0"/>
          <c:showBubbleSize val="0"/>
        </c:dLbls>
        <c:marker val="1"/>
        <c:smooth val="0"/>
        <c:axId val="255652536"/>
        <c:axId val="255652928"/>
      </c:lineChart>
      <c:dateAx>
        <c:axId val="255652536"/>
        <c:scaling>
          <c:orientation val="minMax"/>
        </c:scaling>
        <c:delete val="1"/>
        <c:axPos val="b"/>
        <c:numFmt formatCode="ge" sourceLinked="1"/>
        <c:majorTickMark val="none"/>
        <c:minorTickMark val="none"/>
        <c:tickLblPos val="none"/>
        <c:crossAx val="255652928"/>
        <c:crosses val="autoZero"/>
        <c:auto val="1"/>
        <c:lblOffset val="100"/>
        <c:baseTimeUnit val="years"/>
      </c:dateAx>
      <c:valAx>
        <c:axId val="255652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5652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478.18</c:v>
                </c:pt>
                <c:pt idx="1">
                  <c:v>467.72</c:v>
                </c:pt>
                <c:pt idx="2">
                  <c:v>455.65</c:v>
                </c:pt>
                <c:pt idx="3">
                  <c:v>451.68</c:v>
                </c:pt>
                <c:pt idx="4">
                  <c:v>435.78</c:v>
                </c:pt>
              </c:numCache>
            </c:numRef>
          </c:val>
        </c:ser>
        <c:dLbls>
          <c:showLegendKey val="0"/>
          <c:showVal val="0"/>
          <c:showCatName val="0"/>
          <c:showSerName val="0"/>
          <c:showPercent val="0"/>
          <c:showBubbleSize val="0"/>
        </c:dLbls>
        <c:gapWidth val="150"/>
        <c:axId val="255654104"/>
        <c:axId val="25565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415.99</c:v>
                </c:pt>
                <c:pt idx="1">
                  <c:v>383.75</c:v>
                </c:pt>
                <c:pt idx="2">
                  <c:v>368.94</c:v>
                </c:pt>
                <c:pt idx="3">
                  <c:v>351.06</c:v>
                </c:pt>
                <c:pt idx="4">
                  <c:v>333.48</c:v>
                </c:pt>
              </c:numCache>
            </c:numRef>
          </c:val>
          <c:smooth val="0"/>
        </c:ser>
        <c:dLbls>
          <c:showLegendKey val="0"/>
          <c:showVal val="0"/>
          <c:showCatName val="0"/>
          <c:showSerName val="0"/>
          <c:showPercent val="0"/>
          <c:showBubbleSize val="0"/>
        </c:dLbls>
        <c:marker val="1"/>
        <c:smooth val="0"/>
        <c:axId val="255654104"/>
        <c:axId val="255654496"/>
      </c:lineChart>
      <c:dateAx>
        <c:axId val="255654104"/>
        <c:scaling>
          <c:orientation val="minMax"/>
        </c:scaling>
        <c:delete val="1"/>
        <c:axPos val="b"/>
        <c:numFmt formatCode="ge" sourceLinked="1"/>
        <c:majorTickMark val="none"/>
        <c:minorTickMark val="none"/>
        <c:tickLblPos val="none"/>
        <c:crossAx val="255654496"/>
        <c:crosses val="autoZero"/>
        <c:auto val="1"/>
        <c:lblOffset val="100"/>
        <c:baseTimeUnit val="years"/>
      </c:dateAx>
      <c:valAx>
        <c:axId val="255654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5654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101.34</c:v>
                </c:pt>
                <c:pt idx="1">
                  <c:v>106.44</c:v>
                </c:pt>
                <c:pt idx="2">
                  <c:v>103.52</c:v>
                </c:pt>
                <c:pt idx="3">
                  <c:v>103.38</c:v>
                </c:pt>
                <c:pt idx="4">
                  <c:v>104.21</c:v>
                </c:pt>
              </c:numCache>
            </c:numRef>
          </c:val>
        </c:ser>
        <c:dLbls>
          <c:showLegendKey val="0"/>
          <c:showVal val="0"/>
          <c:showCatName val="0"/>
          <c:showSerName val="0"/>
          <c:showPercent val="0"/>
          <c:showBubbleSize val="0"/>
        </c:dLbls>
        <c:gapWidth val="150"/>
        <c:axId val="378143216"/>
        <c:axId val="378143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108.61</c:v>
                </c:pt>
                <c:pt idx="1">
                  <c:v>110.39</c:v>
                </c:pt>
                <c:pt idx="2">
                  <c:v>111.12</c:v>
                </c:pt>
                <c:pt idx="3">
                  <c:v>112.92</c:v>
                </c:pt>
                <c:pt idx="4">
                  <c:v>112.81</c:v>
                </c:pt>
              </c:numCache>
            </c:numRef>
          </c:val>
          <c:smooth val="0"/>
        </c:ser>
        <c:dLbls>
          <c:showLegendKey val="0"/>
          <c:showVal val="0"/>
          <c:showCatName val="0"/>
          <c:showSerName val="0"/>
          <c:showPercent val="0"/>
          <c:showBubbleSize val="0"/>
        </c:dLbls>
        <c:marker val="1"/>
        <c:smooth val="0"/>
        <c:axId val="378143216"/>
        <c:axId val="378143608"/>
      </c:lineChart>
      <c:dateAx>
        <c:axId val="378143216"/>
        <c:scaling>
          <c:orientation val="minMax"/>
        </c:scaling>
        <c:delete val="1"/>
        <c:axPos val="b"/>
        <c:numFmt formatCode="ge" sourceLinked="1"/>
        <c:majorTickMark val="none"/>
        <c:minorTickMark val="none"/>
        <c:tickLblPos val="none"/>
        <c:crossAx val="378143608"/>
        <c:crosses val="autoZero"/>
        <c:auto val="1"/>
        <c:lblOffset val="100"/>
        <c:baseTimeUnit val="years"/>
      </c:dateAx>
      <c:valAx>
        <c:axId val="378143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14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100.89</c:v>
                </c:pt>
                <c:pt idx="1">
                  <c:v>96.06</c:v>
                </c:pt>
                <c:pt idx="2">
                  <c:v>98.76</c:v>
                </c:pt>
                <c:pt idx="3">
                  <c:v>98.9</c:v>
                </c:pt>
                <c:pt idx="4">
                  <c:v>98.11</c:v>
                </c:pt>
              </c:numCache>
            </c:numRef>
          </c:val>
        </c:ser>
        <c:dLbls>
          <c:showLegendKey val="0"/>
          <c:showVal val="0"/>
          <c:showCatName val="0"/>
          <c:showSerName val="0"/>
          <c:showPercent val="0"/>
          <c:showBubbleSize val="0"/>
        </c:dLbls>
        <c:gapWidth val="150"/>
        <c:axId val="378144784"/>
        <c:axId val="378145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78.760000000000005</c:v>
                </c:pt>
                <c:pt idx="1">
                  <c:v>76.81</c:v>
                </c:pt>
                <c:pt idx="2">
                  <c:v>75.75</c:v>
                </c:pt>
                <c:pt idx="3">
                  <c:v>75.3</c:v>
                </c:pt>
                <c:pt idx="4">
                  <c:v>75.3</c:v>
                </c:pt>
              </c:numCache>
            </c:numRef>
          </c:val>
          <c:smooth val="0"/>
        </c:ser>
        <c:dLbls>
          <c:showLegendKey val="0"/>
          <c:showVal val="0"/>
          <c:showCatName val="0"/>
          <c:showSerName val="0"/>
          <c:showPercent val="0"/>
          <c:showBubbleSize val="0"/>
        </c:dLbls>
        <c:marker val="1"/>
        <c:smooth val="0"/>
        <c:axId val="378144784"/>
        <c:axId val="378145176"/>
      </c:lineChart>
      <c:dateAx>
        <c:axId val="378144784"/>
        <c:scaling>
          <c:orientation val="minMax"/>
        </c:scaling>
        <c:delete val="1"/>
        <c:axPos val="b"/>
        <c:numFmt formatCode="ge" sourceLinked="1"/>
        <c:majorTickMark val="none"/>
        <c:minorTickMark val="none"/>
        <c:tickLblPos val="none"/>
        <c:crossAx val="378145176"/>
        <c:crosses val="autoZero"/>
        <c:auto val="1"/>
        <c:lblOffset val="100"/>
        <c:baseTimeUnit val="years"/>
      </c:dateAx>
      <c:valAx>
        <c:axId val="378145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14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69.13</c:v>
                </c:pt>
                <c:pt idx="1">
                  <c:v>69.319999999999993</c:v>
                </c:pt>
                <c:pt idx="2">
                  <c:v>69.849999999999994</c:v>
                </c:pt>
                <c:pt idx="3">
                  <c:v>69.42</c:v>
                </c:pt>
                <c:pt idx="4">
                  <c:v>70.489999999999995</c:v>
                </c:pt>
              </c:numCache>
            </c:numRef>
          </c:val>
        </c:ser>
        <c:dLbls>
          <c:showLegendKey val="0"/>
          <c:showVal val="0"/>
          <c:showCatName val="0"/>
          <c:showSerName val="0"/>
          <c:showPercent val="0"/>
          <c:showBubbleSize val="0"/>
        </c:dLbls>
        <c:gapWidth val="150"/>
        <c:axId val="255652144"/>
        <c:axId val="255651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63.73</c:v>
                </c:pt>
                <c:pt idx="1">
                  <c:v>64.55</c:v>
                </c:pt>
                <c:pt idx="2">
                  <c:v>64.12</c:v>
                </c:pt>
                <c:pt idx="3">
                  <c:v>62.69</c:v>
                </c:pt>
                <c:pt idx="4">
                  <c:v>61.82</c:v>
                </c:pt>
              </c:numCache>
            </c:numRef>
          </c:val>
          <c:smooth val="0"/>
        </c:ser>
        <c:dLbls>
          <c:showLegendKey val="0"/>
          <c:showVal val="0"/>
          <c:showCatName val="0"/>
          <c:showSerName val="0"/>
          <c:showPercent val="0"/>
          <c:showBubbleSize val="0"/>
        </c:dLbls>
        <c:marker val="1"/>
        <c:smooth val="0"/>
        <c:axId val="255652144"/>
        <c:axId val="255651752"/>
      </c:lineChart>
      <c:dateAx>
        <c:axId val="255652144"/>
        <c:scaling>
          <c:orientation val="minMax"/>
        </c:scaling>
        <c:delete val="1"/>
        <c:axPos val="b"/>
        <c:numFmt formatCode="ge" sourceLinked="1"/>
        <c:majorTickMark val="none"/>
        <c:minorTickMark val="none"/>
        <c:tickLblPos val="none"/>
        <c:crossAx val="255651752"/>
        <c:crosses val="autoZero"/>
        <c:auto val="1"/>
        <c:lblOffset val="100"/>
        <c:baseTimeUnit val="years"/>
      </c:dateAx>
      <c:valAx>
        <c:axId val="255651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65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98.35</c:v>
                </c:pt>
                <c:pt idx="1">
                  <c:v>98.6</c:v>
                </c:pt>
                <c:pt idx="2">
                  <c:v>98.63</c:v>
                </c:pt>
                <c:pt idx="3">
                  <c:v>98.54</c:v>
                </c:pt>
                <c:pt idx="4">
                  <c:v>98.22</c:v>
                </c:pt>
              </c:numCache>
            </c:numRef>
          </c:val>
        </c:ser>
        <c:dLbls>
          <c:showLegendKey val="0"/>
          <c:showVal val="0"/>
          <c:showCatName val="0"/>
          <c:showSerName val="0"/>
          <c:showPercent val="0"/>
          <c:showBubbleSize val="0"/>
        </c:dLbls>
        <c:gapWidth val="150"/>
        <c:axId val="253942064"/>
        <c:axId val="253941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99.96</c:v>
                </c:pt>
                <c:pt idx="1">
                  <c:v>99.93</c:v>
                </c:pt>
                <c:pt idx="2">
                  <c:v>100.12</c:v>
                </c:pt>
                <c:pt idx="3">
                  <c:v>100.12</c:v>
                </c:pt>
                <c:pt idx="4">
                  <c:v>100.03</c:v>
                </c:pt>
              </c:numCache>
            </c:numRef>
          </c:val>
          <c:smooth val="0"/>
        </c:ser>
        <c:dLbls>
          <c:showLegendKey val="0"/>
          <c:showVal val="0"/>
          <c:showCatName val="0"/>
          <c:showSerName val="0"/>
          <c:showPercent val="0"/>
          <c:showBubbleSize val="0"/>
        </c:dLbls>
        <c:marker val="1"/>
        <c:smooth val="0"/>
        <c:axId val="253942064"/>
        <c:axId val="253941672"/>
      </c:lineChart>
      <c:dateAx>
        <c:axId val="253942064"/>
        <c:scaling>
          <c:orientation val="minMax"/>
        </c:scaling>
        <c:delete val="1"/>
        <c:axPos val="b"/>
        <c:numFmt formatCode="ge" sourceLinked="1"/>
        <c:majorTickMark val="none"/>
        <c:minorTickMark val="none"/>
        <c:tickLblPos val="none"/>
        <c:crossAx val="253941672"/>
        <c:crosses val="autoZero"/>
        <c:auto val="1"/>
        <c:lblOffset val="100"/>
        <c:baseTimeUnit val="years"/>
      </c:dateAx>
      <c:valAx>
        <c:axId val="253941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94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【17.39】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【212.95】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【333.48】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【61.82】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【52.40】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【18.05】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【0.26】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60" zoomScaleNormal="60" workbookViewId="0">
      <selection activeCell="AJ81" sqref="AJ81"/>
    </sheetView>
  </sheetViews>
  <sheetFormatPr defaultColWidth="2.6328125" defaultRowHeight="13"/>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沖縄県</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用水供給事業</v>
      </c>
      <c r="S8" s="53"/>
      <c r="T8" s="53"/>
      <c r="U8" s="53"/>
      <c r="V8" s="53"/>
      <c r="W8" s="53"/>
      <c r="X8" s="53"/>
      <c r="Y8" s="54"/>
      <c r="Z8" s="52" t="str">
        <f>データ!L6</f>
        <v>B</v>
      </c>
      <c r="AA8" s="53"/>
      <c r="AB8" s="53"/>
      <c r="AC8" s="53"/>
      <c r="AD8" s="53"/>
      <c r="AE8" s="53"/>
      <c r="AF8" s="53"/>
      <c r="AG8" s="54"/>
      <c r="AH8" s="3"/>
      <c r="AI8" s="55">
        <f>データ!Q6</f>
        <v>1461231</v>
      </c>
      <c r="AJ8" s="56"/>
      <c r="AK8" s="56"/>
      <c r="AL8" s="56"/>
      <c r="AM8" s="56"/>
      <c r="AN8" s="56"/>
      <c r="AO8" s="56"/>
      <c r="AP8" s="57"/>
      <c r="AQ8" s="47">
        <f>データ!R6</f>
        <v>2281.12</v>
      </c>
      <c r="AR8" s="47"/>
      <c r="AS8" s="47"/>
      <c r="AT8" s="47"/>
      <c r="AU8" s="47"/>
      <c r="AV8" s="47"/>
      <c r="AW8" s="47"/>
      <c r="AX8" s="47"/>
      <c r="AY8" s="47">
        <f>データ!S6</f>
        <v>640.58000000000004</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82.57</v>
      </c>
      <c r="K10" s="47"/>
      <c r="L10" s="47"/>
      <c r="M10" s="47"/>
      <c r="N10" s="47"/>
      <c r="O10" s="47"/>
      <c r="P10" s="47"/>
      <c r="Q10" s="47"/>
      <c r="R10" s="47">
        <f>データ!O6</f>
        <v>99.71</v>
      </c>
      <c r="S10" s="47"/>
      <c r="T10" s="47"/>
      <c r="U10" s="47"/>
      <c r="V10" s="47"/>
      <c r="W10" s="47"/>
      <c r="X10" s="47"/>
      <c r="Y10" s="47"/>
      <c r="Z10" s="81">
        <f>データ!P6</f>
        <v>0</v>
      </c>
      <c r="AA10" s="81"/>
      <c r="AB10" s="81"/>
      <c r="AC10" s="81"/>
      <c r="AD10" s="81"/>
      <c r="AE10" s="81"/>
      <c r="AF10" s="81"/>
      <c r="AG10" s="81"/>
      <c r="AH10" s="2"/>
      <c r="AI10" s="81">
        <f>データ!T6</f>
        <v>1303664</v>
      </c>
      <c r="AJ10" s="81"/>
      <c r="AK10" s="81"/>
      <c r="AL10" s="81"/>
      <c r="AM10" s="81"/>
      <c r="AN10" s="81"/>
      <c r="AO10" s="81"/>
      <c r="AP10" s="81"/>
      <c r="AQ10" s="47">
        <f>データ!U6</f>
        <v>665.74</v>
      </c>
      <c r="AR10" s="47"/>
      <c r="AS10" s="47"/>
      <c r="AT10" s="47"/>
      <c r="AU10" s="47"/>
      <c r="AV10" s="47"/>
      <c r="AW10" s="47"/>
      <c r="AX10" s="47"/>
      <c r="AY10" s="47">
        <f>データ!V6</f>
        <v>1958.22</v>
      </c>
      <c r="AZ10" s="47"/>
      <c r="BA10" s="47"/>
      <c r="BB10" s="47"/>
      <c r="BC10" s="47"/>
      <c r="BD10" s="47"/>
      <c r="BE10" s="47"/>
      <c r="BF10" s="47"/>
      <c r="BG10" s="2"/>
      <c r="BH10" s="2"/>
      <c r="BI10" s="2"/>
      <c r="BJ10" s="2"/>
      <c r="BK10" s="2"/>
      <c r="BL10" s="65" t="s">
        <v>20</v>
      </c>
      <c r="BM10" s="66"/>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22</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23</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24</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4" t="s">
        <v>25</v>
      </c>
      <c r="D34" s="64"/>
      <c r="E34" s="64"/>
      <c r="F34" s="64"/>
      <c r="G34" s="64"/>
      <c r="H34" s="64"/>
      <c r="I34" s="64"/>
      <c r="J34" s="64"/>
      <c r="K34" s="64"/>
      <c r="L34" s="64"/>
      <c r="M34" s="64"/>
      <c r="N34" s="64"/>
      <c r="O34" s="64"/>
      <c r="P34" s="64"/>
      <c r="Q34" s="19"/>
      <c r="R34" s="64" t="s">
        <v>26</v>
      </c>
      <c r="S34" s="64"/>
      <c r="T34" s="64"/>
      <c r="U34" s="64"/>
      <c r="V34" s="64"/>
      <c r="W34" s="64"/>
      <c r="X34" s="64"/>
      <c r="Y34" s="64"/>
      <c r="Z34" s="64"/>
      <c r="AA34" s="64"/>
      <c r="AB34" s="64"/>
      <c r="AC34" s="64"/>
      <c r="AD34" s="64"/>
      <c r="AE34" s="64"/>
      <c r="AF34" s="19"/>
      <c r="AG34" s="64" t="s">
        <v>27</v>
      </c>
      <c r="AH34" s="64"/>
      <c r="AI34" s="64"/>
      <c r="AJ34" s="64"/>
      <c r="AK34" s="64"/>
      <c r="AL34" s="64"/>
      <c r="AM34" s="64"/>
      <c r="AN34" s="64"/>
      <c r="AO34" s="64"/>
      <c r="AP34" s="64"/>
      <c r="AQ34" s="64"/>
      <c r="AR34" s="64"/>
      <c r="AS34" s="64"/>
      <c r="AT34" s="64"/>
      <c r="AU34" s="19"/>
      <c r="AV34" s="64" t="s">
        <v>28</v>
      </c>
      <c r="AW34" s="64"/>
      <c r="AX34" s="64"/>
      <c r="AY34" s="64"/>
      <c r="AZ34" s="64"/>
      <c r="BA34" s="64"/>
      <c r="BB34" s="64"/>
      <c r="BC34" s="64"/>
      <c r="BD34" s="64"/>
      <c r="BE34" s="64"/>
      <c r="BF34" s="64"/>
      <c r="BG34" s="64"/>
      <c r="BH34" s="64"/>
      <c r="BI34" s="64"/>
      <c r="BJ34" s="18"/>
      <c r="BK34" s="2"/>
      <c r="BL34" s="58"/>
      <c r="BM34" s="59"/>
      <c r="BN34" s="59"/>
      <c r="BO34" s="59"/>
      <c r="BP34" s="59"/>
      <c r="BQ34" s="59"/>
      <c r="BR34" s="59"/>
      <c r="BS34" s="59"/>
      <c r="BT34" s="59"/>
      <c r="BU34" s="59"/>
      <c r="BV34" s="59"/>
      <c r="BW34" s="59"/>
      <c r="BX34" s="59"/>
      <c r="BY34" s="59"/>
      <c r="BZ34" s="60"/>
    </row>
    <row r="35" spans="1:78" ht="13.5" customHeight="1">
      <c r="A35" s="2"/>
      <c r="B35" s="16"/>
      <c r="C35" s="64"/>
      <c r="D35" s="64"/>
      <c r="E35" s="64"/>
      <c r="F35" s="64"/>
      <c r="G35" s="64"/>
      <c r="H35" s="64"/>
      <c r="I35" s="64"/>
      <c r="J35" s="64"/>
      <c r="K35" s="64"/>
      <c r="L35" s="64"/>
      <c r="M35" s="64"/>
      <c r="N35" s="64"/>
      <c r="O35" s="64"/>
      <c r="P35" s="64"/>
      <c r="Q35" s="19"/>
      <c r="R35" s="64"/>
      <c r="S35" s="64"/>
      <c r="T35" s="64"/>
      <c r="U35" s="64"/>
      <c r="V35" s="64"/>
      <c r="W35" s="64"/>
      <c r="X35" s="64"/>
      <c r="Y35" s="64"/>
      <c r="Z35" s="64"/>
      <c r="AA35" s="64"/>
      <c r="AB35" s="64"/>
      <c r="AC35" s="64"/>
      <c r="AD35" s="64"/>
      <c r="AE35" s="64"/>
      <c r="AF35" s="19"/>
      <c r="AG35" s="64"/>
      <c r="AH35" s="64"/>
      <c r="AI35" s="64"/>
      <c r="AJ35" s="64"/>
      <c r="AK35" s="64"/>
      <c r="AL35" s="64"/>
      <c r="AM35" s="64"/>
      <c r="AN35" s="64"/>
      <c r="AO35" s="64"/>
      <c r="AP35" s="64"/>
      <c r="AQ35" s="64"/>
      <c r="AR35" s="64"/>
      <c r="AS35" s="64"/>
      <c r="AT35" s="64"/>
      <c r="AU35" s="19"/>
      <c r="AV35" s="64"/>
      <c r="AW35" s="64"/>
      <c r="AX35" s="64"/>
      <c r="AY35" s="64"/>
      <c r="AZ35" s="64"/>
      <c r="BA35" s="64"/>
      <c r="BB35" s="64"/>
      <c r="BC35" s="64"/>
      <c r="BD35" s="64"/>
      <c r="BE35" s="64"/>
      <c r="BF35" s="64"/>
      <c r="BG35" s="64"/>
      <c r="BH35" s="64"/>
      <c r="BI35" s="64"/>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1"/>
      <c r="BM44" s="62"/>
      <c r="BN44" s="62"/>
      <c r="BO44" s="62"/>
      <c r="BP44" s="62"/>
      <c r="BQ44" s="62"/>
      <c r="BR44" s="62"/>
      <c r="BS44" s="62"/>
      <c r="BT44" s="62"/>
      <c r="BU44" s="62"/>
      <c r="BV44" s="62"/>
      <c r="BW44" s="62"/>
      <c r="BX44" s="62"/>
      <c r="BY44" s="62"/>
      <c r="BZ44" s="6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5" t="s">
        <v>29</v>
      </c>
      <c r="BM45" s="76"/>
      <c r="BN45" s="76"/>
      <c r="BO45" s="76"/>
      <c r="BP45" s="76"/>
      <c r="BQ45" s="76"/>
      <c r="BR45" s="76"/>
      <c r="BS45" s="76"/>
      <c r="BT45" s="76"/>
      <c r="BU45" s="76"/>
      <c r="BV45" s="76"/>
      <c r="BW45" s="76"/>
      <c r="BX45" s="76"/>
      <c r="BY45" s="76"/>
      <c r="BZ45" s="77"/>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8"/>
      <c r="BM46" s="79"/>
      <c r="BN46" s="79"/>
      <c r="BO46" s="79"/>
      <c r="BP46" s="79"/>
      <c r="BQ46" s="79"/>
      <c r="BR46" s="79"/>
      <c r="BS46" s="79"/>
      <c r="BT46" s="79"/>
      <c r="BU46" s="79"/>
      <c r="BV46" s="79"/>
      <c r="BW46" s="79"/>
      <c r="BX46" s="79"/>
      <c r="BY46" s="79"/>
      <c r="BZ46" s="80"/>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4" t="s">
        <v>30</v>
      </c>
      <c r="D56" s="64"/>
      <c r="E56" s="64"/>
      <c r="F56" s="64"/>
      <c r="G56" s="64"/>
      <c r="H56" s="64"/>
      <c r="I56" s="64"/>
      <c r="J56" s="64"/>
      <c r="K56" s="64"/>
      <c r="L56" s="64"/>
      <c r="M56" s="64"/>
      <c r="N56" s="64"/>
      <c r="O56" s="64"/>
      <c r="P56" s="64"/>
      <c r="Q56" s="19"/>
      <c r="R56" s="64" t="s">
        <v>31</v>
      </c>
      <c r="S56" s="64"/>
      <c r="T56" s="64"/>
      <c r="U56" s="64"/>
      <c r="V56" s="64"/>
      <c r="W56" s="64"/>
      <c r="X56" s="64"/>
      <c r="Y56" s="64"/>
      <c r="Z56" s="64"/>
      <c r="AA56" s="64"/>
      <c r="AB56" s="64"/>
      <c r="AC56" s="64"/>
      <c r="AD56" s="64"/>
      <c r="AE56" s="64"/>
      <c r="AF56" s="19"/>
      <c r="AG56" s="64" t="s">
        <v>32</v>
      </c>
      <c r="AH56" s="64"/>
      <c r="AI56" s="64"/>
      <c r="AJ56" s="64"/>
      <c r="AK56" s="64"/>
      <c r="AL56" s="64"/>
      <c r="AM56" s="64"/>
      <c r="AN56" s="64"/>
      <c r="AO56" s="64"/>
      <c r="AP56" s="64"/>
      <c r="AQ56" s="64"/>
      <c r="AR56" s="64"/>
      <c r="AS56" s="64"/>
      <c r="AT56" s="64"/>
      <c r="AU56" s="19"/>
      <c r="AV56" s="64" t="s">
        <v>33</v>
      </c>
      <c r="AW56" s="64"/>
      <c r="AX56" s="64"/>
      <c r="AY56" s="64"/>
      <c r="AZ56" s="64"/>
      <c r="BA56" s="64"/>
      <c r="BB56" s="64"/>
      <c r="BC56" s="64"/>
      <c r="BD56" s="64"/>
      <c r="BE56" s="64"/>
      <c r="BF56" s="64"/>
      <c r="BG56" s="64"/>
      <c r="BH56" s="64"/>
      <c r="BI56" s="64"/>
      <c r="BJ56" s="18"/>
      <c r="BK56" s="2"/>
      <c r="BL56" s="58"/>
      <c r="BM56" s="59"/>
      <c r="BN56" s="59"/>
      <c r="BO56" s="59"/>
      <c r="BP56" s="59"/>
      <c r="BQ56" s="59"/>
      <c r="BR56" s="59"/>
      <c r="BS56" s="59"/>
      <c r="BT56" s="59"/>
      <c r="BU56" s="59"/>
      <c r="BV56" s="59"/>
      <c r="BW56" s="59"/>
      <c r="BX56" s="59"/>
      <c r="BY56" s="59"/>
      <c r="BZ56" s="60"/>
    </row>
    <row r="57" spans="1:78" ht="13.5" customHeight="1">
      <c r="A57" s="2"/>
      <c r="B57" s="16"/>
      <c r="C57" s="64"/>
      <c r="D57" s="64"/>
      <c r="E57" s="64"/>
      <c r="F57" s="64"/>
      <c r="G57" s="64"/>
      <c r="H57" s="64"/>
      <c r="I57" s="64"/>
      <c r="J57" s="64"/>
      <c r="K57" s="64"/>
      <c r="L57" s="64"/>
      <c r="M57" s="64"/>
      <c r="N57" s="64"/>
      <c r="O57" s="64"/>
      <c r="P57" s="64"/>
      <c r="Q57" s="19"/>
      <c r="R57" s="64"/>
      <c r="S57" s="64"/>
      <c r="T57" s="64"/>
      <c r="U57" s="64"/>
      <c r="V57" s="64"/>
      <c r="W57" s="64"/>
      <c r="X57" s="64"/>
      <c r="Y57" s="64"/>
      <c r="Z57" s="64"/>
      <c r="AA57" s="64"/>
      <c r="AB57" s="64"/>
      <c r="AC57" s="64"/>
      <c r="AD57" s="64"/>
      <c r="AE57" s="64"/>
      <c r="AF57" s="19"/>
      <c r="AG57" s="64"/>
      <c r="AH57" s="64"/>
      <c r="AI57" s="64"/>
      <c r="AJ57" s="64"/>
      <c r="AK57" s="64"/>
      <c r="AL57" s="64"/>
      <c r="AM57" s="64"/>
      <c r="AN57" s="64"/>
      <c r="AO57" s="64"/>
      <c r="AP57" s="64"/>
      <c r="AQ57" s="64"/>
      <c r="AR57" s="64"/>
      <c r="AS57" s="64"/>
      <c r="AT57" s="64"/>
      <c r="AU57" s="19"/>
      <c r="AV57" s="64"/>
      <c r="AW57" s="64"/>
      <c r="AX57" s="64"/>
      <c r="AY57" s="64"/>
      <c r="AZ57" s="64"/>
      <c r="BA57" s="64"/>
      <c r="BB57" s="64"/>
      <c r="BC57" s="64"/>
      <c r="BD57" s="64"/>
      <c r="BE57" s="64"/>
      <c r="BF57" s="64"/>
      <c r="BG57" s="64"/>
      <c r="BH57" s="64"/>
      <c r="BI57" s="64"/>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72" t="s">
        <v>34</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8"/>
      <c r="BM60" s="59"/>
      <c r="BN60" s="59"/>
      <c r="BO60" s="59"/>
      <c r="BP60" s="59"/>
      <c r="BQ60" s="59"/>
      <c r="BR60" s="59"/>
      <c r="BS60" s="59"/>
      <c r="BT60" s="59"/>
      <c r="BU60" s="59"/>
      <c r="BV60" s="59"/>
      <c r="BW60" s="59"/>
      <c r="BX60" s="59"/>
      <c r="BY60" s="59"/>
      <c r="BZ60" s="60"/>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5" t="s">
        <v>35</v>
      </c>
      <c r="BM64" s="76"/>
      <c r="BN64" s="76"/>
      <c r="BO64" s="76"/>
      <c r="BP64" s="76"/>
      <c r="BQ64" s="76"/>
      <c r="BR64" s="76"/>
      <c r="BS64" s="76"/>
      <c r="BT64" s="76"/>
      <c r="BU64" s="76"/>
      <c r="BV64" s="76"/>
      <c r="BW64" s="76"/>
      <c r="BX64" s="76"/>
      <c r="BY64" s="76"/>
      <c r="BZ64" s="77"/>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8"/>
      <c r="BM65" s="79"/>
      <c r="BN65" s="79"/>
      <c r="BO65" s="79"/>
      <c r="BP65" s="79"/>
      <c r="BQ65" s="79"/>
      <c r="BR65" s="79"/>
      <c r="BS65" s="79"/>
      <c r="BT65" s="79"/>
      <c r="BU65" s="79"/>
      <c r="BV65" s="79"/>
      <c r="BW65" s="79"/>
      <c r="BX65" s="79"/>
      <c r="BY65" s="79"/>
      <c r="BZ65" s="80"/>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4" t="s">
        <v>36</v>
      </c>
      <c r="D79" s="64"/>
      <c r="E79" s="64"/>
      <c r="F79" s="64"/>
      <c r="G79" s="64"/>
      <c r="H79" s="64"/>
      <c r="I79" s="64"/>
      <c r="J79" s="64"/>
      <c r="K79" s="64"/>
      <c r="L79" s="64"/>
      <c r="M79" s="64"/>
      <c r="N79" s="64"/>
      <c r="O79" s="64"/>
      <c r="P79" s="64"/>
      <c r="Q79" s="64"/>
      <c r="R79" s="64"/>
      <c r="S79" s="64"/>
      <c r="T79" s="64"/>
      <c r="U79" s="19"/>
      <c r="V79" s="19"/>
      <c r="W79" s="64" t="s">
        <v>37</v>
      </c>
      <c r="X79" s="64"/>
      <c r="Y79" s="64"/>
      <c r="Z79" s="64"/>
      <c r="AA79" s="64"/>
      <c r="AB79" s="64"/>
      <c r="AC79" s="64"/>
      <c r="AD79" s="64"/>
      <c r="AE79" s="64"/>
      <c r="AF79" s="64"/>
      <c r="AG79" s="64"/>
      <c r="AH79" s="64"/>
      <c r="AI79" s="64"/>
      <c r="AJ79" s="64"/>
      <c r="AK79" s="64"/>
      <c r="AL79" s="64"/>
      <c r="AM79" s="64"/>
      <c r="AN79" s="64"/>
      <c r="AO79" s="19"/>
      <c r="AP79" s="19"/>
      <c r="AQ79" s="64" t="s">
        <v>38</v>
      </c>
      <c r="AR79" s="64"/>
      <c r="AS79" s="64"/>
      <c r="AT79" s="64"/>
      <c r="AU79" s="64"/>
      <c r="AV79" s="64"/>
      <c r="AW79" s="64"/>
      <c r="AX79" s="64"/>
      <c r="AY79" s="64"/>
      <c r="AZ79" s="64"/>
      <c r="BA79" s="64"/>
      <c r="BB79" s="64"/>
      <c r="BC79" s="64"/>
      <c r="BD79" s="64"/>
      <c r="BE79" s="64"/>
      <c r="BF79" s="64"/>
      <c r="BG79" s="64"/>
      <c r="BH79" s="64"/>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4"/>
      <c r="D80" s="64"/>
      <c r="E80" s="64"/>
      <c r="F80" s="64"/>
      <c r="G80" s="64"/>
      <c r="H80" s="64"/>
      <c r="I80" s="64"/>
      <c r="J80" s="64"/>
      <c r="K80" s="64"/>
      <c r="L80" s="64"/>
      <c r="M80" s="64"/>
      <c r="N80" s="64"/>
      <c r="O80" s="64"/>
      <c r="P80" s="64"/>
      <c r="Q80" s="64"/>
      <c r="R80" s="64"/>
      <c r="S80" s="64"/>
      <c r="T80" s="64"/>
      <c r="U80" s="19"/>
      <c r="V80" s="19"/>
      <c r="W80" s="64"/>
      <c r="X80" s="64"/>
      <c r="Y80" s="64"/>
      <c r="Z80" s="64"/>
      <c r="AA80" s="64"/>
      <c r="AB80" s="64"/>
      <c r="AC80" s="64"/>
      <c r="AD80" s="64"/>
      <c r="AE80" s="64"/>
      <c r="AF80" s="64"/>
      <c r="AG80" s="64"/>
      <c r="AH80" s="64"/>
      <c r="AI80" s="64"/>
      <c r="AJ80" s="64"/>
      <c r="AK80" s="64"/>
      <c r="AL80" s="64"/>
      <c r="AM80" s="64"/>
      <c r="AN80" s="64"/>
      <c r="AO80" s="19"/>
      <c r="AP80" s="19"/>
      <c r="AQ80" s="64"/>
      <c r="AR80" s="64"/>
      <c r="AS80" s="64"/>
      <c r="AT80" s="64"/>
      <c r="AU80" s="64"/>
      <c r="AV80" s="64"/>
      <c r="AW80" s="64"/>
      <c r="AX80" s="64"/>
      <c r="AY80" s="64"/>
      <c r="AZ80" s="64"/>
      <c r="BA80" s="64"/>
      <c r="BB80" s="64"/>
      <c r="BC80" s="64"/>
      <c r="BD80" s="64"/>
      <c r="BE80" s="64"/>
      <c r="BF80" s="64"/>
      <c r="BG80" s="64"/>
      <c r="BH80" s="64"/>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1"/>
      <c r="BM82" s="62"/>
      <c r="BN82" s="62"/>
      <c r="BO82" s="62"/>
      <c r="BP82" s="62"/>
      <c r="BQ82" s="62"/>
      <c r="BR82" s="62"/>
      <c r="BS82" s="62"/>
      <c r="BT82" s="62"/>
      <c r="BU82" s="62"/>
      <c r="BV82" s="62"/>
      <c r="BW82" s="62"/>
      <c r="BX82" s="62"/>
      <c r="BY82" s="62"/>
      <c r="BZ82" s="63"/>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X1" workbookViewId="0">
      <selection activeCell="EB8" sqref="EB8"/>
    </sheetView>
  </sheetViews>
  <sheetFormatPr defaultRowHeight="13"/>
  <cols>
    <col min="2" max="143" width="11.9062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470007</v>
      </c>
      <c r="D6" s="31">
        <f t="shared" si="3"/>
        <v>46</v>
      </c>
      <c r="E6" s="31">
        <f t="shared" si="3"/>
        <v>1</v>
      </c>
      <c r="F6" s="31">
        <f t="shared" si="3"/>
        <v>0</v>
      </c>
      <c r="G6" s="31">
        <f t="shared" si="3"/>
        <v>2</v>
      </c>
      <c r="H6" s="31" t="str">
        <f t="shared" si="3"/>
        <v>沖縄県</v>
      </c>
      <c r="I6" s="31" t="str">
        <f t="shared" si="3"/>
        <v>法適用</v>
      </c>
      <c r="J6" s="31" t="str">
        <f t="shared" si="3"/>
        <v>水道事業</v>
      </c>
      <c r="K6" s="31" t="str">
        <f t="shared" si="3"/>
        <v>用水供給事業</v>
      </c>
      <c r="L6" s="31" t="str">
        <f t="shared" si="3"/>
        <v>B</v>
      </c>
      <c r="M6" s="32" t="str">
        <f t="shared" si="3"/>
        <v>-</v>
      </c>
      <c r="N6" s="32">
        <f t="shared" si="3"/>
        <v>82.57</v>
      </c>
      <c r="O6" s="32">
        <f t="shared" si="3"/>
        <v>99.71</v>
      </c>
      <c r="P6" s="32">
        <f t="shared" si="3"/>
        <v>0</v>
      </c>
      <c r="Q6" s="32">
        <f t="shared" si="3"/>
        <v>1461231</v>
      </c>
      <c r="R6" s="32">
        <f t="shared" si="3"/>
        <v>2281.12</v>
      </c>
      <c r="S6" s="32">
        <f t="shared" si="3"/>
        <v>640.58000000000004</v>
      </c>
      <c r="T6" s="32">
        <f t="shared" si="3"/>
        <v>1303664</v>
      </c>
      <c r="U6" s="32">
        <f t="shared" si="3"/>
        <v>665.74</v>
      </c>
      <c r="V6" s="32">
        <f t="shared" si="3"/>
        <v>1958.22</v>
      </c>
      <c r="W6" s="33">
        <f>IF(W7="",NA(),W7)</f>
        <v>103.34</v>
      </c>
      <c r="X6" s="33">
        <f t="shared" ref="X6:AF6" si="4">IF(X7="",NA(),X7)</f>
        <v>108.28</v>
      </c>
      <c r="Y6" s="33">
        <f t="shared" si="4"/>
        <v>105.11</v>
      </c>
      <c r="Z6" s="33">
        <f t="shared" si="4"/>
        <v>102.63</v>
      </c>
      <c r="AA6" s="33">
        <f t="shared" si="4"/>
        <v>103.04</v>
      </c>
      <c r="AB6" s="33">
        <f t="shared" si="4"/>
        <v>111.78</v>
      </c>
      <c r="AC6" s="33">
        <f t="shared" si="4"/>
        <v>113.16</v>
      </c>
      <c r="AD6" s="33">
        <f t="shared" si="4"/>
        <v>113.88</v>
      </c>
      <c r="AE6" s="33">
        <f t="shared" si="4"/>
        <v>113.47</v>
      </c>
      <c r="AF6" s="33">
        <f t="shared" si="4"/>
        <v>113.33</v>
      </c>
      <c r="AG6" s="32" t="str">
        <f>IF(AG7="","",IF(AG7="-","【-】","【"&amp;SUBSTITUTE(TEXT(AG7,"#,##0.00"),"-","△")&amp;"】"))</f>
        <v>【113.33】</v>
      </c>
      <c r="AH6" s="32">
        <f>IF(AH7="",NA(),AH7)</f>
        <v>0</v>
      </c>
      <c r="AI6" s="32">
        <f t="shared" ref="AI6:AQ6" si="5">IF(AI7="",NA(),AI7)</f>
        <v>0</v>
      </c>
      <c r="AJ6" s="32">
        <f t="shared" si="5"/>
        <v>0</v>
      </c>
      <c r="AK6" s="32">
        <f t="shared" si="5"/>
        <v>0</v>
      </c>
      <c r="AL6" s="32">
        <f t="shared" si="5"/>
        <v>0</v>
      </c>
      <c r="AM6" s="33">
        <f t="shared" si="5"/>
        <v>25.8</v>
      </c>
      <c r="AN6" s="33">
        <f t="shared" si="5"/>
        <v>23.57</v>
      </c>
      <c r="AO6" s="33">
        <f t="shared" si="5"/>
        <v>21.34</v>
      </c>
      <c r="AP6" s="33">
        <f t="shared" si="5"/>
        <v>16.89</v>
      </c>
      <c r="AQ6" s="33">
        <f t="shared" si="5"/>
        <v>17.39</v>
      </c>
      <c r="AR6" s="32" t="str">
        <f>IF(AR7="","",IF(AR7="-","【-】","【"&amp;SUBSTITUTE(TEXT(AR7,"#,##0.00"),"-","△")&amp;"】"))</f>
        <v>【17.39】</v>
      </c>
      <c r="AS6" s="33">
        <f>IF(AS7="",NA(),AS7)</f>
        <v>421.3</v>
      </c>
      <c r="AT6" s="33">
        <f t="shared" ref="AT6:BB6" si="6">IF(AT7="",NA(),AT7)</f>
        <v>321.81</v>
      </c>
      <c r="AU6" s="33">
        <f t="shared" si="6"/>
        <v>284.31</v>
      </c>
      <c r="AV6" s="33">
        <f t="shared" si="6"/>
        <v>180.01</v>
      </c>
      <c r="AW6" s="33">
        <f t="shared" si="6"/>
        <v>181.4</v>
      </c>
      <c r="AX6" s="33">
        <f t="shared" si="6"/>
        <v>720.62</v>
      </c>
      <c r="AY6" s="33">
        <f t="shared" si="6"/>
        <v>654.97</v>
      </c>
      <c r="AZ6" s="33">
        <f t="shared" si="6"/>
        <v>634.53</v>
      </c>
      <c r="BA6" s="33">
        <f t="shared" si="6"/>
        <v>200.22</v>
      </c>
      <c r="BB6" s="33">
        <f t="shared" si="6"/>
        <v>212.95</v>
      </c>
      <c r="BC6" s="32" t="str">
        <f>IF(BC7="","",IF(BC7="-","【-】","【"&amp;SUBSTITUTE(TEXT(BC7,"#,##0.00"),"-","△")&amp;"】"))</f>
        <v>【212.95】</v>
      </c>
      <c r="BD6" s="33">
        <f>IF(BD7="",NA(),BD7)</f>
        <v>478.18</v>
      </c>
      <c r="BE6" s="33">
        <f t="shared" ref="BE6:BM6" si="7">IF(BE7="",NA(),BE7)</f>
        <v>467.72</v>
      </c>
      <c r="BF6" s="33">
        <f t="shared" si="7"/>
        <v>455.65</v>
      </c>
      <c r="BG6" s="33">
        <f t="shared" si="7"/>
        <v>451.68</v>
      </c>
      <c r="BH6" s="33">
        <f t="shared" si="7"/>
        <v>435.78</v>
      </c>
      <c r="BI6" s="33">
        <f t="shared" si="7"/>
        <v>415.99</v>
      </c>
      <c r="BJ6" s="33">
        <f t="shared" si="7"/>
        <v>383.75</v>
      </c>
      <c r="BK6" s="33">
        <f t="shared" si="7"/>
        <v>368.94</v>
      </c>
      <c r="BL6" s="33">
        <f t="shared" si="7"/>
        <v>351.06</v>
      </c>
      <c r="BM6" s="33">
        <f t="shared" si="7"/>
        <v>333.48</v>
      </c>
      <c r="BN6" s="32" t="str">
        <f>IF(BN7="","",IF(BN7="-","【-】","【"&amp;SUBSTITUTE(TEXT(BN7,"#,##0.00"),"-","△")&amp;"】"))</f>
        <v>【333.48】</v>
      </c>
      <c r="BO6" s="33">
        <f>IF(BO7="",NA(),BO7)</f>
        <v>101.34</v>
      </c>
      <c r="BP6" s="33">
        <f t="shared" ref="BP6:BX6" si="8">IF(BP7="",NA(),BP7)</f>
        <v>106.44</v>
      </c>
      <c r="BQ6" s="33">
        <f t="shared" si="8"/>
        <v>103.52</v>
      </c>
      <c r="BR6" s="33">
        <f t="shared" si="8"/>
        <v>103.38</v>
      </c>
      <c r="BS6" s="33">
        <f t="shared" si="8"/>
        <v>104.21</v>
      </c>
      <c r="BT6" s="33">
        <f t="shared" si="8"/>
        <v>108.61</v>
      </c>
      <c r="BU6" s="33">
        <f t="shared" si="8"/>
        <v>110.39</v>
      </c>
      <c r="BV6" s="33">
        <f t="shared" si="8"/>
        <v>111.12</v>
      </c>
      <c r="BW6" s="33">
        <f t="shared" si="8"/>
        <v>112.92</v>
      </c>
      <c r="BX6" s="33">
        <f t="shared" si="8"/>
        <v>112.81</v>
      </c>
      <c r="BY6" s="32" t="str">
        <f>IF(BY7="","",IF(BY7="-","【-】","【"&amp;SUBSTITUTE(TEXT(BY7,"#,##0.00"),"-","△")&amp;"】"))</f>
        <v>【112.81】</v>
      </c>
      <c r="BZ6" s="33">
        <f>IF(BZ7="",NA(),BZ7)</f>
        <v>100.89</v>
      </c>
      <c r="CA6" s="33">
        <f t="shared" ref="CA6:CI6" si="9">IF(CA7="",NA(),CA7)</f>
        <v>96.06</v>
      </c>
      <c r="CB6" s="33">
        <f t="shared" si="9"/>
        <v>98.76</v>
      </c>
      <c r="CC6" s="33">
        <f t="shared" si="9"/>
        <v>98.9</v>
      </c>
      <c r="CD6" s="33">
        <f t="shared" si="9"/>
        <v>98.11</v>
      </c>
      <c r="CE6" s="33">
        <f t="shared" si="9"/>
        <v>78.760000000000005</v>
      </c>
      <c r="CF6" s="33">
        <f t="shared" si="9"/>
        <v>76.81</v>
      </c>
      <c r="CG6" s="33">
        <f t="shared" si="9"/>
        <v>75.75</v>
      </c>
      <c r="CH6" s="33">
        <f t="shared" si="9"/>
        <v>75.3</v>
      </c>
      <c r="CI6" s="33">
        <f t="shared" si="9"/>
        <v>75.3</v>
      </c>
      <c r="CJ6" s="32" t="str">
        <f>IF(CJ7="","",IF(CJ7="-","【-】","【"&amp;SUBSTITUTE(TEXT(CJ7,"#,##0.00"),"-","△")&amp;"】"))</f>
        <v>【75.30】</v>
      </c>
      <c r="CK6" s="33">
        <f>IF(CK7="",NA(),CK7)</f>
        <v>69.13</v>
      </c>
      <c r="CL6" s="33">
        <f t="shared" ref="CL6:CT6" si="10">IF(CL7="",NA(),CL7)</f>
        <v>69.319999999999993</v>
      </c>
      <c r="CM6" s="33">
        <f t="shared" si="10"/>
        <v>69.849999999999994</v>
      </c>
      <c r="CN6" s="33">
        <f t="shared" si="10"/>
        <v>69.42</v>
      </c>
      <c r="CO6" s="33">
        <f t="shared" si="10"/>
        <v>70.489999999999995</v>
      </c>
      <c r="CP6" s="33">
        <f t="shared" si="10"/>
        <v>63.73</v>
      </c>
      <c r="CQ6" s="33">
        <f t="shared" si="10"/>
        <v>64.55</v>
      </c>
      <c r="CR6" s="33">
        <f t="shared" si="10"/>
        <v>64.12</v>
      </c>
      <c r="CS6" s="33">
        <f t="shared" si="10"/>
        <v>62.69</v>
      </c>
      <c r="CT6" s="33">
        <f t="shared" si="10"/>
        <v>61.82</v>
      </c>
      <c r="CU6" s="32" t="str">
        <f>IF(CU7="","",IF(CU7="-","【-】","【"&amp;SUBSTITUTE(TEXT(CU7,"#,##0.00"),"-","△")&amp;"】"))</f>
        <v>【61.82】</v>
      </c>
      <c r="CV6" s="33">
        <f>IF(CV7="",NA(),CV7)</f>
        <v>98.35</v>
      </c>
      <c r="CW6" s="33">
        <f t="shared" ref="CW6:DE6" si="11">IF(CW7="",NA(),CW7)</f>
        <v>98.6</v>
      </c>
      <c r="CX6" s="33">
        <f t="shared" si="11"/>
        <v>98.63</v>
      </c>
      <c r="CY6" s="33">
        <f t="shared" si="11"/>
        <v>98.54</v>
      </c>
      <c r="CZ6" s="33">
        <f t="shared" si="11"/>
        <v>98.22</v>
      </c>
      <c r="DA6" s="33">
        <f t="shared" si="11"/>
        <v>99.96</v>
      </c>
      <c r="DB6" s="33">
        <f t="shared" si="11"/>
        <v>99.93</v>
      </c>
      <c r="DC6" s="33">
        <f t="shared" si="11"/>
        <v>100.12</v>
      </c>
      <c r="DD6" s="33">
        <f t="shared" si="11"/>
        <v>100.12</v>
      </c>
      <c r="DE6" s="33">
        <f t="shared" si="11"/>
        <v>100.03</v>
      </c>
      <c r="DF6" s="32" t="str">
        <f>IF(DF7="","",IF(DF7="-","【-】","【"&amp;SUBSTITUTE(TEXT(DF7,"#,##0.00"),"-","△")&amp;"】"))</f>
        <v>【100.03】</v>
      </c>
      <c r="DG6" s="33">
        <f>IF(DG7="",NA(),DG7)</f>
        <v>11.35</v>
      </c>
      <c r="DH6" s="33">
        <f t="shared" ref="DH6:DP6" si="12">IF(DH7="",NA(),DH7)</f>
        <v>11.73</v>
      </c>
      <c r="DI6" s="33">
        <f t="shared" si="12"/>
        <v>12.07</v>
      </c>
      <c r="DJ6" s="33">
        <f t="shared" si="12"/>
        <v>46.69</v>
      </c>
      <c r="DK6" s="33">
        <f t="shared" si="12"/>
        <v>47.71</v>
      </c>
      <c r="DL6" s="33">
        <f t="shared" si="12"/>
        <v>37.549999999999997</v>
      </c>
      <c r="DM6" s="33">
        <f t="shared" si="12"/>
        <v>38.86</v>
      </c>
      <c r="DN6" s="33">
        <f t="shared" si="12"/>
        <v>39.81</v>
      </c>
      <c r="DO6" s="33">
        <f t="shared" si="12"/>
        <v>51.44</v>
      </c>
      <c r="DP6" s="33">
        <f t="shared" si="12"/>
        <v>52.4</v>
      </c>
      <c r="DQ6" s="32" t="str">
        <f>IF(DQ7="","",IF(DQ7="-","【-】","【"&amp;SUBSTITUTE(TEXT(DQ7,"#,##0.00"),"-","△")&amp;"】"))</f>
        <v>【52.40】</v>
      </c>
      <c r="DR6" s="33">
        <f>IF(DR7="",NA(),DR7)</f>
        <v>17.329999999999998</v>
      </c>
      <c r="DS6" s="33">
        <f t="shared" ref="DS6:EA6" si="13">IF(DS7="",NA(),DS7)</f>
        <v>17.55</v>
      </c>
      <c r="DT6" s="33">
        <f t="shared" si="13"/>
        <v>17.25</v>
      </c>
      <c r="DU6" s="33">
        <f t="shared" si="13"/>
        <v>15.02</v>
      </c>
      <c r="DV6" s="33">
        <f t="shared" si="13"/>
        <v>15.31</v>
      </c>
      <c r="DW6" s="33">
        <f t="shared" si="13"/>
        <v>9.98</v>
      </c>
      <c r="DX6" s="33">
        <f t="shared" si="13"/>
        <v>12.13</v>
      </c>
      <c r="DY6" s="33">
        <f t="shared" si="13"/>
        <v>13.72</v>
      </c>
      <c r="DZ6" s="33">
        <f t="shared" si="13"/>
        <v>16.77</v>
      </c>
      <c r="EA6" s="33">
        <f t="shared" si="13"/>
        <v>18.05</v>
      </c>
      <c r="EB6" s="32" t="str">
        <f>IF(EB7="","",IF(EB7="-","【-】","【"&amp;SUBSTITUTE(TEXT(EB7,"#,##0.00"),"-","△")&amp;"】"))</f>
        <v>【18.05】</v>
      </c>
      <c r="EC6" s="33">
        <f>IF(EC7="",NA(),EC7)</f>
        <v>3.07</v>
      </c>
      <c r="ED6" s="33">
        <f t="shared" ref="ED6:EL6" si="14">IF(ED7="",NA(),ED7)</f>
        <v>0.66</v>
      </c>
      <c r="EE6" s="33">
        <f t="shared" si="14"/>
        <v>2.0499999999999998</v>
      </c>
      <c r="EF6" s="33">
        <f t="shared" si="14"/>
        <v>0.41</v>
      </c>
      <c r="EG6" s="33">
        <f t="shared" si="14"/>
        <v>1.26</v>
      </c>
      <c r="EH6" s="33">
        <f t="shared" si="14"/>
        <v>0.31</v>
      </c>
      <c r="EI6" s="33">
        <f t="shared" si="14"/>
        <v>0.16</v>
      </c>
      <c r="EJ6" s="33">
        <f t="shared" si="14"/>
        <v>0.25</v>
      </c>
      <c r="EK6" s="33">
        <f t="shared" si="14"/>
        <v>0.13</v>
      </c>
      <c r="EL6" s="33">
        <f t="shared" si="14"/>
        <v>0.26</v>
      </c>
      <c r="EM6" s="32" t="str">
        <f>IF(EM7="","",IF(EM7="-","【-】","【"&amp;SUBSTITUTE(TEXT(EM7,"#,##0.00"),"-","△")&amp;"】"))</f>
        <v>【0.26】</v>
      </c>
    </row>
    <row r="7" spans="1:143" s="34" customFormat="1">
      <c r="A7" s="26"/>
      <c r="B7" s="35">
        <v>2015</v>
      </c>
      <c r="C7" s="35">
        <v>470007</v>
      </c>
      <c r="D7" s="35">
        <v>46</v>
      </c>
      <c r="E7" s="35">
        <v>1</v>
      </c>
      <c r="F7" s="35">
        <v>0</v>
      </c>
      <c r="G7" s="35">
        <v>2</v>
      </c>
      <c r="H7" s="35" t="s">
        <v>93</v>
      </c>
      <c r="I7" s="35" t="s">
        <v>94</v>
      </c>
      <c r="J7" s="35" t="s">
        <v>95</v>
      </c>
      <c r="K7" s="35" t="s">
        <v>96</v>
      </c>
      <c r="L7" s="35" t="s">
        <v>97</v>
      </c>
      <c r="M7" s="36" t="s">
        <v>98</v>
      </c>
      <c r="N7" s="36">
        <v>82.57</v>
      </c>
      <c r="O7" s="36">
        <v>99.71</v>
      </c>
      <c r="P7" s="36">
        <v>0</v>
      </c>
      <c r="Q7" s="36">
        <v>1461231</v>
      </c>
      <c r="R7" s="36">
        <v>2281.12</v>
      </c>
      <c r="S7" s="36">
        <v>640.58000000000004</v>
      </c>
      <c r="T7" s="36">
        <v>1303664</v>
      </c>
      <c r="U7" s="36">
        <v>665.74</v>
      </c>
      <c r="V7" s="36">
        <v>1958.22</v>
      </c>
      <c r="W7" s="36">
        <v>103.34</v>
      </c>
      <c r="X7" s="36">
        <v>108.28</v>
      </c>
      <c r="Y7" s="36">
        <v>105.11</v>
      </c>
      <c r="Z7" s="36">
        <v>102.63</v>
      </c>
      <c r="AA7" s="36">
        <v>103.04</v>
      </c>
      <c r="AB7" s="36">
        <v>111.78</v>
      </c>
      <c r="AC7" s="36">
        <v>113.16</v>
      </c>
      <c r="AD7" s="36">
        <v>113.88</v>
      </c>
      <c r="AE7" s="36">
        <v>113.47</v>
      </c>
      <c r="AF7" s="36">
        <v>113.33</v>
      </c>
      <c r="AG7" s="36">
        <v>113.33</v>
      </c>
      <c r="AH7" s="36">
        <v>0</v>
      </c>
      <c r="AI7" s="36">
        <v>0</v>
      </c>
      <c r="AJ7" s="36">
        <v>0</v>
      </c>
      <c r="AK7" s="36">
        <v>0</v>
      </c>
      <c r="AL7" s="36">
        <v>0</v>
      </c>
      <c r="AM7" s="36">
        <v>25.8</v>
      </c>
      <c r="AN7" s="36">
        <v>23.57</v>
      </c>
      <c r="AO7" s="36">
        <v>21.34</v>
      </c>
      <c r="AP7" s="36">
        <v>16.89</v>
      </c>
      <c r="AQ7" s="36">
        <v>17.39</v>
      </c>
      <c r="AR7" s="36">
        <v>17.39</v>
      </c>
      <c r="AS7" s="36">
        <v>421.3</v>
      </c>
      <c r="AT7" s="36">
        <v>321.81</v>
      </c>
      <c r="AU7" s="36">
        <v>284.31</v>
      </c>
      <c r="AV7" s="36">
        <v>180.01</v>
      </c>
      <c r="AW7" s="36">
        <v>181.4</v>
      </c>
      <c r="AX7" s="36">
        <v>720.62</v>
      </c>
      <c r="AY7" s="36">
        <v>654.97</v>
      </c>
      <c r="AZ7" s="36">
        <v>634.53</v>
      </c>
      <c r="BA7" s="36">
        <v>200.22</v>
      </c>
      <c r="BB7" s="36">
        <v>212.95</v>
      </c>
      <c r="BC7" s="36">
        <v>212.95</v>
      </c>
      <c r="BD7" s="36">
        <v>478.18</v>
      </c>
      <c r="BE7" s="36">
        <v>467.72</v>
      </c>
      <c r="BF7" s="36">
        <v>455.65</v>
      </c>
      <c r="BG7" s="36">
        <v>451.68</v>
      </c>
      <c r="BH7" s="36">
        <v>435.78</v>
      </c>
      <c r="BI7" s="36">
        <v>415.99</v>
      </c>
      <c r="BJ7" s="36">
        <v>383.75</v>
      </c>
      <c r="BK7" s="36">
        <v>368.94</v>
      </c>
      <c r="BL7" s="36">
        <v>351.06</v>
      </c>
      <c r="BM7" s="36">
        <v>333.48</v>
      </c>
      <c r="BN7" s="36">
        <v>333.48</v>
      </c>
      <c r="BO7" s="36">
        <v>101.34</v>
      </c>
      <c r="BP7" s="36">
        <v>106.44</v>
      </c>
      <c r="BQ7" s="36">
        <v>103.52</v>
      </c>
      <c r="BR7" s="36">
        <v>103.38</v>
      </c>
      <c r="BS7" s="36">
        <v>104.21</v>
      </c>
      <c r="BT7" s="36">
        <v>108.61</v>
      </c>
      <c r="BU7" s="36">
        <v>110.39</v>
      </c>
      <c r="BV7" s="36">
        <v>111.12</v>
      </c>
      <c r="BW7" s="36">
        <v>112.92</v>
      </c>
      <c r="BX7" s="36">
        <v>112.81</v>
      </c>
      <c r="BY7" s="36">
        <v>112.81</v>
      </c>
      <c r="BZ7" s="36">
        <v>100.89</v>
      </c>
      <c r="CA7" s="36">
        <v>96.06</v>
      </c>
      <c r="CB7" s="36">
        <v>98.76</v>
      </c>
      <c r="CC7" s="36">
        <v>98.9</v>
      </c>
      <c r="CD7" s="36">
        <v>98.11</v>
      </c>
      <c r="CE7" s="36">
        <v>78.760000000000005</v>
      </c>
      <c r="CF7" s="36">
        <v>76.81</v>
      </c>
      <c r="CG7" s="36">
        <v>75.75</v>
      </c>
      <c r="CH7" s="36">
        <v>75.3</v>
      </c>
      <c r="CI7" s="36">
        <v>75.3</v>
      </c>
      <c r="CJ7" s="36">
        <v>75.3</v>
      </c>
      <c r="CK7" s="36">
        <v>69.13</v>
      </c>
      <c r="CL7" s="36">
        <v>69.319999999999993</v>
      </c>
      <c r="CM7" s="36">
        <v>69.849999999999994</v>
      </c>
      <c r="CN7" s="36">
        <v>69.42</v>
      </c>
      <c r="CO7" s="36">
        <v>70.489999999999995</v>
      </c>
      <c r="CP7" s="36">
        <v>63.73</v>
      </c>
      <c r="CQ7" s="36">
        <v>64.55</v>
      </c>
      <c r="CR7" s="36">
        <v>64.12</v>
      </c>
      <c r="CS7" s="36">
        <v>62.69</v>
      </c>
      <c r="CT7" s="36">
        <v>61.82</v>
      </c>
      <c r="CU7" s="36">
        <v>61.82</v>
      </c>
      <c r="CV7" s="36">
        <v>98.35</v>
      </c>
      <c r="CW7" s="36">
        <v>98.6</v>
      </c>
      <c r="CX7" s="36">
        <v>98.63</v>
      </c>
      <c r="CY7" s="36">
        <v>98.54</v>
      </c>
      <c r="CZ7" s="36">
        <v>98.22</v>
      </c>
      <c r="DA7" s="36">
        <v>99.96</v>
      </c>
      <c r="DB7" s="36">
        <v>99.93</v>
      </c>
      <c r="DC7" s="36">
        <v>100.12</v>
      </c>
      <c r="DD7" s="36">
        <v>100.12</v>
      </c>
      <c r="DE7" s="36">
        <v>100.03</v>
      </c>
      <c r="DF7" s="36">
        <v>100.03</v>
      </c>
      <c r="DG7" s="36">
        <v>11.35</v>
      </c>
      <c r="DH7" s="36">
        <v>11.73</v>
      </c>
      <c r="DI7" s="36">
        <v>12.07</v>
      </c>
      <c r="DJ7" s="36">
        <v>46.69</v>
      </c>
      <c r="DK7" s="36">
        <v>47.71</v>
      </c>
      <c r="DL7" s="36">
        <v>37.549999999999997</v>
      </c>
      <c r="DM7" s="36">
        <v>38.86</v>
      </c>
      <c r="DN7" s="36">
        <v>39.81</v>
      </c>
      <c r="DO7" s="36">
        <v>51.44</v>
      </c>
      <c r="DP7" s="36">
        <v>52.4</v>
      </c>
      <c r="DQ7" s="36">
        <v>52.4</v>
      </c>
      <c r="DR7" s="36">
        <v>17.329999999999998</v>
      </c>
      <c r="DS7" s="36">
        <v>17.55</v>
      </c>
      <c r="DT7" s="36">
        <v>17.25</v>
      </c>
      <c r="DU7" s="36">
        <v>15.02</v>
      </c>
      <c r="DV7" s="36">
        <v>15.31</v>
      </c>
      <c r="DW7" s="36">
        <v>9.98</v>
      </c>
      <c r="DX7" s="36">
        <v>12.13</v>
      </c>
      <c r="DY7" s="36">
        <v>13.72</v>
      </c>
      <c r="DZ7" s="36">
        <v>16.77</v>
      </c>
      <c r="EA7" s="36">
        <v>18.05</v>
      </c>
      <c r="EB7" s="36">
        <v>18.05</v>
      </c>
      <c r="EC7" s="36">
        <v>3.07</v>
      </c>
      <c r="ED7" s="36">
        <v>0.66</v>
      </c>
      <c r="EE7" s="36">
        <v>2.0499999999999998</v>
      </c>
      <c r="EF7" s="36">
        <v>0.41</v>
      </c>
      <c r="EG7" s="36">
        <v>1.26</v>
      </c>
      <c r="EH7" s="36">
        <v>0.31</v>
      </c>
      <c r="EI7" s="36">
        <v>0.16</v>
      </c>
      <c r="EJ7" s="36">
        <v>0.25</v>
      </c>
      <c r="EK7" s="36">
        <v>0.13</v>
      </c>
      <c r="EL7" s="36">
        <v>0.26</v>
      </c>
      <c r="EM7" s="36">
        <v>0.26</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2017-02-06T07:32:29Z</cp:lastPrinted>
  <dcterms:created xsi:type="dcterms:W3CDTF">2017-02-01T08:51:40Z</dcterms:created>
  <dcterms:modified xsi:type="dcterms:W3CDTF">2017-02-27T05:29:06Z</dcterms:modified>
</cp:coreProperties>
</file>