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01北海道札幌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Z10" i="4" s="1"/>
  <c r="O6" i="5"/>
  <c r="R10" i="4" s="1"/>
  <c r="N6" i="5"/>
  <c r="J10" i="4" s="1"/>
  <c r="M6" i="5"/>
  <c r="B10" i="4" s="1"/>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<sst xmlns="http://schemas.openxmlformats.org/spreadsheetml/2006/main" count="217" uniqueCount="107">
  <si>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</si>
  <si>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</si>
  <si>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</si>
  <si>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</si>
  <si>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</si>
  <si>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</si>
  <si>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</si>
  <si>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</si>
  <si>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</si>
  <si>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</si>
  <si>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</si>
  <si>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</si>
  <si>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</si>
  <si>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</si>
  <si>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</si>
  <si>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</si>
  <si>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</si>
  <si>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</si>
  <si>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</si>
  <si>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</si>
  <si>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</si>
  <si>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</si>
  <si>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</si>
  <si>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</si>
  <si>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</si>
  <si>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</si>
  <si>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</si>
  <si>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</si>
  <si>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</si>
  <si>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</si>
  <si>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</si>
  <si>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</si>
  <si>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</si>
  <si>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</si>
  <si>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</si>
  <si>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</si>
  <si>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</si>
  <si>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</si>
  <si>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</si>
  <si>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</si>
  <si>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</si>
  <si>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</si>
  <si>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</si>
  <si>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</si>
  <si>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</si>
  <si>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</si>
  <si>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</si>
  <si>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</si>
  <si>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</si>
  <si>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</si>
  <si>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</si>
  <si>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</si>
  <si>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</si>
  <si>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</si>
  <si>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</si>
  <si>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</si>
  <si>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</si>
  <si>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</si>
  <si>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</si>
  <si>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</si>
  <si>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</si>
  <si>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</si>
  <si>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</si>
  <si>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</si>
  <si>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</si>
  <si>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</si>
  <si>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</si>
  <si>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</si>
  <si>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</si>
  <si>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</si>
  <si>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</si>
  <si>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</si>
  <si>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</si>
  <si>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</si>
  <si>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</si>
  <si>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</si>
  <si>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</si>
  <si>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</si>
  <si>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</si>
  <si>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</si>
  <si>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</si>
  <si>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</si>
  <si>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</si>
  <si>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</si>
  <si>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</si>
  <si>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</si>
  <si>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</si>
  <si>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</si>
  <si>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</si>
  <si>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</si>
  <si>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</si>
  <si>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</si>
  <si>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</si>
  <si>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札幌市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</si>
  <si>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</si>
  <si>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</si>
  <si>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</si>
  <si>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</si>
  <si>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</si>
  <si>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</si>
  <si>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</si>
  <si>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</si>
  <si>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</si>
  <si>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</si>
  <si>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①経営収支比率は、費用の削減を進めてきたため、
　安定して100％を上回っている。
②累積欠損金は発生していない。
③流動比率は、類似団体平均値を下回っているもの
　の、100％を上回っており、１年以内に支払うべ
　き債務に対する支払能力に問題はない。
④企業債残高対給水収益比率については、過去の施
　設拡張の財源を企業債に頼らざるを得なかったた
　め、類似団体平均値を上回っているものの、企業
　債借入額の抑制に努めてきたことから、平成12年
　度のピーク時以降は企業債残高は減少し続けてい
　る。
⑤料金回収率は、安定して100％を上回っており、
　給水に係る費用は給水収益のみで賄うことができ
　ている。
⑥給水原価は、企業債借入額の抑制に努めた結果、
　支払利息が減少していること等により、減少傾向
　にある。
⑦施設利用率については、節水意識の向上や節水機
　器の普及等により、配水量が減少傾向にあるもの
　の、平成27年度は、うるう年による日数増等のた
　め、配水量が増加したことから、数値が増加し
　た。
⑧有収率は、漏水防止作業の効果等により、安定し
　て90％以上で推移している。</t>
    <rPh sb="1" eb="3">
      <t>ケイエイ</t>
    </rPh>
    <rPh sb="3" eb="5">
      <t>シュウシ</t>
    </rPh>
    <rPh sb="5" eb="7">
      <t>ヒリツ</t>
    </rPh>
    <rPh sb="9" eb="11">
      <t>ヒヨウ</t>
    </rPh>
    <rPh sb="12" eb="14">
      <t>サクゲン</t>
    </rPh>
    <rPh sb="15" eb="16">
      <t>スス</t>
    </rPh>
    <rPh sb="25" eb="27">
      <t>アンテイ</t>
    </rPh>
    <rPh sb="34" eb="36">
      <t>ウワマワ</t>
    </rPh>
    <rPh sb="43" eb="45">
      <t>ルイセキ</t>
    </rPh>
    <rPh sb="45" eb="48">
      <t>ケッソンキン</t>
    </rPh>
    <rPh sb="49" eb="51">
      <t>ハッセイ</t>
    </rPh>
    <rPh sb="59" eb="61">
      <t>リュウドウ</t>
    </rPh>
    <rPh sb="61" eb="63">
      <t>ヒリツ</t>
    </rPh>
    <rPh sb="65" eb="67">
      <t>ルイジ</t>
    </rPh>
    <rPh sb="67" eb="69">
      <t>ダンタイ</t>
    </rPh>
    <rPh sb="69" eb="71">
      <t>ヘイキン</t>
    </rPh>
    <rPh sb="71" eb="72">
      <t>アタイ</t>
    </rPh>
    <rPh sb="73" eb="75">
      <t>シタマワ</t>
    </rPh>
    <rPh sb="90" eb="92">
      <t>ウワマワ</t>
    </rPh>
    <rPh sb="98" eb="99">
      <t>ネン</t>
    </rPh>
    <rPh sb="99" eb="101">
      <t>イナイ</t>
    </rPh>
    <rPh sb="102" eb="104">
      <t>シハラ</t>
    </rPh>
    <rPh sb="109" eb="111">
      <t>サイム</t>
    </rPh>
    <rPh sb="112" eb="113">
      <t>タイ</t>
    </rPh>
    <rPh sb="115" eb="117">
      <t>シハラ</t>
    </rPh>
    <rPh sb="117" eb="119">
      <t>ノウリョク</t>
    </rPh>
    <rPh sb="120" eb="122">
      <t>モンダイ</t>
    </rPh>
    <rPh sb="128" eb="130">
      <t>キギョウ</t>
    </rPh>
    <rPh sb="130" eb="131">
      <t>サイ</t>
    </rPh>
    <rPh sb="131" eb="132">
      <t>ザン</t>
    </rPh>
    <rPh sb="132" eb="133">
      <t>タカ</t>
    </rPh>
    <rPh sb="133" eb="134">
      <t>タイ</t>
    </rPh>
    <rPh sb="134" eb="136">
      <t>キュウスイ</t>
    </rPh>
    <rPh sb="136" eb="138">
      <t>シュウエキ</t>
    </rPh>
    <rPh sb="138" eb="140">
      <t>ヒリツ</t>
    </rPh>
    <rPh sb="146" eb="148">
      <t>カコ</t>
    </rPh>
    <rPh sb="178" eb="180">
      <t>ルイジ</t>
    </rPh>
    <rPh sb="180" eb="182">
      <t>ダンタイ</t>
    </rPh>
    <rPh sb="182" eb="184">
      <t>ヘイキン</t>
    </rPh>
    <rPh sb="184" eb="185">
      <t>アタイ</t>
    </rPh>
    <rPh sb="186" eb="187">
      <t>ウエ</t>
    </rPh>
    <rPh sb="187" eb="188">
      <t>マワ</t>
    </rPh>
    <rPh sb="196" eb="198">
      <t>キギョウ</t>
    </rPh>
    <rPh sb="200" eb="201">
      <t>サイ</t>
    </rPh>
    <rPh sb="201" eb="203">
      <t>カリイレ</t>
    </rPh>
    <rPh sb="203" eb="204">
      <t>ガク</t>
    </rPh>
    <rPh sb="205" eb="207">
      <t>ヨクセイ</t>
    </rPh>
    <rPh sb="208" eb="209">
      <t>ツト</t>
    </rPh>
    <rPh sb="234" eb="236">
      <t>キギョウ</t>
    </rPh>
    <rPh sb="236" eb="237">
      <t>サイ</t>
    </rPh>
    <rPh sb="253" eb="255">
      <t>リョウキン</t>
    </rPh>
    <rPh sb="255" eb="257">
      <t>カイシュウ</t>
    </rPh>
    <rPh sb="257" eb="258">
      <t>リツ</t>
    </rPh>
    <rPh sb="278" eb="280">
      <t>キュウスイ</t>
    </rPh>
    <rPh sb="281" eb="282">
      <t>カカ</t>
    </rPh>
    <rPh sb="283" eb="285">
      <t>ヒヨウ</t>
    </rPh>
    <rPh sb="286" eb="288">
      <t>キュウスイ</t>
    </rPh>
    <rPh sb="288" eb="290">
      <t>シュウエキ</t>
    </rPh>
    <rPh sb="293" eb="294">
      <t>マカナ</t>
    </rPh>
    <rPh sb="308" eb="310">
      <t>キュウスイ</t>
    </rPh>
    <rPh sb="310" eb="312">
      <t>ゲンカ</t>
    </rPh>
    <rPh sb="314" eb="316">
      <t>キギョウ</t>
    </rPh>
    <rPh sb="316" eb="317">
      <t>サイ</t>
    </rPh>
    <rPh sb="317" eb="319">
      <t>カリイレ</t>
    </rPh>
    <rPh sb="319" eb="320">
      <t>ガク</t>
    </rPh>
    <rPh sb="321" eb="323">
      <t>ヨクセイ</t>
    </rPh>
    <rPh sb="324" eb="325">
      <t>ツト</t>
    </rPh>
    <rPh sb="327" eb="329">
      <t>ケッカ</t>
    </rPh>
    <rPh sb="332" eb="334">
      <t>シハライ</t>
    </rPh>
    <rPh sb="334" eb="336">
      <t>リソク</t>
    </rPh>
    <rPh sb="337" eb="339">
      <t>ゲンショウ</t>
    </rPh>
    <rPh sb="345" eb="346">
      <t>トウ</t>
    </rPh>
    <rPh sb="350" eb="352">
      <t>ゲンショウ</t>
    </rPh>
    <rPh sb="352" eb="354">
      <t>ケイコウ</t>
    </rPh>
    <rPh sb="362" eb="364">
      <t>シセツ</t>
    </rPh>
    <rPh sb="364" eb="367">
      <t>リヨウリツ</t>
    </rPh>
    <rPh sb="373" eb="375">
      <t>セッスイ</t>
    </rPh>
    <rPh sb="375" eb="377">
      <t>イシキ</t>
    </rPh>
    <rPh sb="378" eb="380">
      <t>コウジョウ</t>
    </rPh>
    <rPh sb="381" eb="383">
      <t>セッスイ</t>
    </rPh>
    <rPh sb="388" eb="390">
      <t>フキュウ</t>
    </rPh>
    <rPh sb="390" eb="391">
      <t>トウ</t>
    </rPh>
    <rPh sb="395" eb="397">
      <t>ハイスイ</t>
    </rPh>
    <rPh sb="397" eb="398">
      <t>リョウ</t>
    </rPh>
    <rPh sb="399" eb="401">
      <t>ゲンショウ</t>
    </rPh>
    <rPh sb="401" eb="403">
      <t>ケイコウ</t>
    </rPh>
    <rPh sb="412" eb="414">
      <t>ヘイセイ</t>
    </rPh>
    <rPh sb="416" eb="418">
      <t>ネンド</t>
    </rPh>
    <rPh sb="423" eb="424">
      <t>ドシ</t>
    </rPh>
    <rPh sb="427" eb="429">
      <t>ニッスウ</t>
    </rPh>
    <rPh sb="450" eb="452">
      <t>スウチ</t>
    </rPh>
    <rPh sb="453" eb="455">
      <t>ゾウカ</t>
    </rPh>
    <rPh sb="462" eb="464">
      <t>ユウシュウ</t>
    </rPh>
    <rPh sb="464" eb="465">
      <t>リツ</t>
    </rPh>
    <rPh sb="476" eb="477">
      <t>トウ</t>
    </rPh>
    <rPh sb="481" eb="483">
      <t>アンテイ</t>
    </rPh>
    <phoneticPr fontId="4"/>
  </si>
  <si>
    <t>①有形固定資産減価償却率は、類似団体平均値より
　も高く、年々増加傾向にあり、施設等の老朽化が
　進んでいる。
②管路経年化率は類似団体平均値を大きく下回って
　おり、他の類似団体よりも経年化は進んでいない
　方である。しかし、管路経年化率は年々増加傾向
　にあり、今後も高度経済成長期に布設された管路
　が次々と法定耐用年数を迎えるため、この増加傾
　向はしばらく続く見込みである。
③管路更新率は類似団体平均値よりも低い傾向に
　あったが、近年は増加傾向にあり、平成27年度決
　算値は平均値を上回っている。今後も、配水管更
　新事業などの更新事業を着実に進めることによ
　り、計画的、効率的な更新を実施していく。</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アタイ</t>
    </rPh>
    <rPh sb="26" eb="27">
      <t>タカ</t>
    </rPh>
    <rPh sb="29" eb="31">
      <t>ネンネン</t>
    </rPh>
    <rPh sb="31" eb="33">
      <t>ゾウカ</t>
    </rPh>
    <rPh sb="33" eb="35">
      <t>ケイコウ</t>
    </rPh>
    <rPh sb="39" eb="41">
      <t>シセツ</t>
    </rPh>
    <rPh sb="41" eb="42">
      <t>トウ</t>
    </rPh>
    <rPh sb="43" eb="46">
      <t>ロウキュウカ</t>
    </rPh>
    <rPh sb="49" eb="50">
      <t>スス</t>
    </rPh>
    <phoneticPr fontId="4"/>
  </si>
  <si>
    <t>　企業債借入の抑制による支払利息の削減等、費用の削減に取り組んできたため、給水原価が類似団体平均と比べて低く、経常収支比率、料金回収率は、類似団体平均よりも高い水準を維持している。加えて、累積欠損金も発生しておらず、経営の健全性・効率性は良好な状態にある。しかし、有形固定資産減価償却率、管路経年化率からは、水道施設の老朽化が進んでいることが読み取れる。
　今後、人口の減少に伴い、給水収益も減少が推測される一方で、施設の経年劣化に伴う大規模更新や耐震化事業の実施による費用の増加が見込まれており、本市の水道事業を取り巻く経営環境は厳しさを増していくが、施設規模の見直しや延命化などの工夫により支出を抑えるとともに、引き続き、収入の確保及び企業債の適正管理に努め、必要な事業を着実に実施しながら、安全安定給水を維持していきたいと考えている。</t>
    <rPh sb="1" eb="3">
      <t>キギョウ</t>
    </rPh>
    <rPh sb="3" eb="4">
      <t>サイ</t>
    </rPh>
    <rPh sb="4" eb="6">
      <t>カリイレ</t>
    </rPh>
    <rPh sb="7" eb="9">
      <t>ヨクセイ</t>
    </rPh>
    <rPh sb="12" eb="14">
      <t>シハライ</t>
    </rPh>
    <rPh sb="14" eb="16">
      <t>リソク</t>
    </rPh>
    <rPh sb="17" eb="19">
      <t>サクゲン</t>
    </rPh>
    <rPh sb="19" eb="20">
      <t>トウ</t>
    </rPh>
    <rPh sb="21" eb="23">
      <t>ヒヨウ</t>
    </rPh>
    <rPh sb="24" eb="26">
      <t>サクゲン</t>
    </rPh>
    <rPh sb="27" eb="28">
      <t>ト</t>
    </rPh>
    <rPh sb="29" eb="30">
      <t>ク</t>
    </rPh>
    <rPh sb="37" eb="39">
      <t>キュウスイ</t>
    </rPh>
    <rPh sb="39" eb="41">
      <t>ゲンカ</t>
    </rPh>
    <rPh sb="42" eb="44">
      <t>ルイジ</t>
    </rPh>
    <rPh sb="44" eb="46">
      <t>ダンタイ</t>
    </rPh>
    <rPh sb="46" eb="48">
      <t>ヘイキン</t>
    </rPh>
    <rPh sb="49" eb="50">
      <t>クラ</t>
    </rPh>
    <rPh sb="52" eb="53">
      <t>ヒク</t>
    </rPh>
    <rPh sb="55" eb="57">
      <t>ケイジョウ</t>
    </rPh>
    <rPh sb="57" eb="59">
      <t>シュウシ</t>
    </rPh>
    <rPh sb="59" eb="61">
      <t>ヒリツ</t>
    </rPh>
    <rPh sb="62" eb="64">
      <t>リョウキン</t>
    </rPh>
    <rPh sb="64" eb="66">
      <t>カイシュウ</t>
    </rPh>
    <rPh sb="66" eb="67">
      <t>リツ</t>
    </rPh>
    <rPh sb="69" eb="71">
      <t>ルイジ</t>
    </rPh>
    <rPh sb="71" eb="73">
      <t>ダンタイ</t>
    </rPh>
    <rPh sb="73" eb="75">
      <t>ヘイキン</t>
    </rPh>
    <rPh sb="78" eb="79">
      <t>タカ</t>
    </rPh>
    <rPh sb="83" eb="85">
      <t>イジ</t>
    </rPh>
    <rPh sb="90" eb="91">
      <t>クワ</t>
    </rPh>
    <rPh sb="94" eb="96">
      <t>ルイセキ</t>
    </rPh>
    <rPh sb="96" eb="98">
      <t>ケッソン</t>
    </rPh>
    <rPh sb="98" eb="99">
      <t>キン</t>
    </rPh>
    <rPh sb="100" eb="102">
      <t>ハッセイ</t>
    </rPh>
    <rPh sb="113" eb="114">
      <t>セイ</t>
    </rPh>
    <rPh sb="117" eb="118">
      <t>セイ</t>
    </rPh>
    <rPh sb="119" eb="121">
      <t>リョウコウ</t>
    </rPh>
    <rPh sb="122" eb="124">
      <t>ジョウタイ</t>
    </rPh>
    <rPh sb="132" eb="134">
      <t>ユウケイ</t>
    </rPh>
    <rPh sb="134" eb="136">
      <t>コテイ</t>
    </rPh>
    <rPh sb="136" eb="138">
      <t>シサン</t>
    </rPh>
    <rPh sb="138" eb="140">
      <t>ゲンカ</t>
    </rPh>
    <rPh sb="140" eb="142">
      <t>ショウキャク</t>
    </rPh>
    <rPh sb="142" eb="143">
      <t>リツ</t>
    </rPh>
    <rPh sb="144" eb="146">
      <t>カンロ</t>
    </rPh>
    <rPh sb="146" eb="149">
      <t>ケイネンカ</t>
    </rPh>
    <rPh sb="149" eb="150">
      <t>リツ</t>
    </rPh>
    <rPh sb="154" eb="156">
      <t>スイドウ</t>
    </rPh>
    <rPh sb="156" eb="158">
      <t>シセツ</t>
    </rPh>
    <rPh sb="159" eb="162">
      <t>ロウキュウカ</t>
    </rPh>
    <rPh sb="163" eb="164">
      <t>スス</t>
    </rPh>
    <rPh sb="171" eb="172">
      <t>ヨ</t>
    </rPh>
    <rPh sb="173" eb="174">
      <t>ト</t>
    </rPh>
    <rPh sb="188" eb="189">
      <t>トモナ</t>
    </rPh>
    <rPh sb="196" eb="198">
      <t>ゲンショウ</t>
    </rPh>
    <rPh sb="199" eb="201">
      <t>スイソク</t>
    </rPh>
    <rPh sb="204" eb="206">
      <t>イッポウ</t>
    </rPh>
    <rPh sb="235" eb="237">
      <t>ヒヨウ</t>
    </rPh>
    <rPh sb="238" eb="240">
      <t>ゾウカ</t>
    </rPh>
    <rPh sb="241" eb="243">
      <t>ミコ</t>
    </rPh>
    <rPh sb="249" eb="250">
      <t>ホン</t>
    </rPh>
    <rPh sb="313" eb="315">
      <t>シュウニュウ</t>
    </rPh>
    <rPh sb="316" eb="318">
      <t>カクホ</t>
    </rPh>
    <rPh sb="318" eb="319">
      <t>オヨ</t>
    </rPh>
    <rPh sb="320" eb="322">
      <t>キギョウ</t>
    </rPh>
    <rPh sb="322" eb="323">
      <t>サイ</t>
    </rPh>
    <rPh sb="324" eb="326">
      <t>テキセイ</t>
    </rPh>
    <rPh sb="326" eb="328">
      <t>カンリ</t>
    </rPh>
    <rPh sb="329" eb="330">
      <t>ツト</t>
    </rPh>
    <rPh sb="332" eb="334">
      <t>ヒツヨウ</t>
    </rPh>
    <rPh sb="335" eb="337">
      <t>ジギョウ</t>
    </rPh>
    <rPh sb="338" eb="340">
      <t>チャクジツ</t>
    </rPh>
    <rPh sb="341" eb="3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</si>
</sst>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0.83</c:v>
                </c:pt>
                <c:pt idx="1">
                  <c:v>0.67</c:v>
                </c:pt>
                <c:pt idx="2">
                  <c:v>0.97</c:v>
                </c:pt>
                <c:pt idx="3">
                  <c:v>1.08</c:v>
                </c:pt>
                <c:pt idx="4">
                  <c:v>1.31</c:v>
                </c:pt>
              </c:numCache>
            </c:numRef>
          </c:val>
        </c:ser>
        <c:dLbls>
          <c:showLegendKey val="0"/>
          <c:showVal val="0"/>
          <c:showCatName val="0"/>
          <c:showSerName val="0"/>
          <c:showPercent val="0"/>
          <c:showBubbleSize val="0"/>
        </c:dLbls>
        <c:gapWidth val="150"/>
        <c:axId val="254671856"/>
        <c:axId val="25467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54671856"/>
        <c:axId val="254673032"/>
      </c:lineChart>
      <c:dateAx>
        <c:axId val="254671856"/>
        <c:scaling>
          <c:orientation val="minMax"/>
        </c:scaling>
        <c:delete val="1"/>
        <c:axPos val="b"/>
        <c:numFmt formatCode="ge" sourceLinked="1"/>
        <c:majorTickMark val="none"/>
        <c:minorTickMark val="none"/>
        <c:tickLblPos val="none"/>
        <c:crossAx val="254673032"/>
        <c:crosses val="autoZero"/>
        <c:auto val="1"/>
        <c:lblOffset val="100"/>
        <c:baseTimeUnit val="years"/>
      </c:dateAx>
      <c:valAx>
        <c:axId val="25467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62.86</c:v>
                </c:pt>
                <c:pt idx="1">
                  <c:v>62.92</c:v>
                </c:pt>
                <c:pt idx="2">
                  <c:v>61.89</c:v>
                </c:pt>
                <c:pt idx="3">
                  <c:v>61.6</c:v>
                </c:pt>
                <c:pt idx="4">
                  <c:v>62</c:v>
                </c:pt>
              </c:numCache>
            </c:numRef>
          </c:val>
        </c:ser>
        <c:dLbls>
          <c:showLegendKey val="0"/>
          <c:showVal val="0"/>
          <c:showCatName val="0"/>
          <c:showSerName val="0"/>
          <c:showPercent val="0"/>
          <c:showBubbleSize val="0"/>
        </c:dLbls>
        <c:gapWidth val="150"/>
        <c:axId val="255993112"/>
        <c:axId val="2562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55993112"/>
        <c:axId val="256294784"/>
      </c:lineChart>
      <c:dateAx>
        <c:axId val="255993112"/>
        <c:scaling>
          <c:orientation val="minMax"/>
        </c:scaling>
        <c:delete val="1"/>
        <c:axPos val="b"/>
        <c:numFmt formatCode="ge" sourceLinked="1"/>
        <c:majorTickMark val="none"/>
        <c:minorTickMark val="none"/>
        <c:tickLblPos val="none"/>
        <c:crossAx val="256294784"/>
        <c:crosses val="autoZero"/>
        <c:auto val="1"/>
        <c:lblOffset val="100"/>
        <c:baseTimeUnit val="years"/>
      </c:dateAx>
      <c:valAx>
        <c:axId val="2562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9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92.78</c:v>
                </c:pt>
                <c:pt idx="1">
                  <c:v>92.92</c:v>
                </c:pt>
                <c:pt idx="2">
                  <c:v>93.04</c:v>
                </c:pt>
                <c:pt idx="3">
                  <c:v>92.97</c:v>
                </c:pt>
                <c:pt idx="4">
                  <c:v>92.96</c:v>
                </c:pt>
              </c:numCache>
            </c:numRef>
          </c:val>
        </c:ser>
        <c:dLbls>
          <c:showLegendKey val="0"/>
          <c:showVal val="0"/>
          <c:showCatName val="0"/>
          <c:showSerName val="0"/>
          <c:showPercent val="0"/>
          <c:showBubbleSize val="0"/>
        </c:dLbls>
        <c:gapWidth val="150"/>
        <c:axId val="256295960"/>
        <c:axId val="2562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56295960"/>
        <c:axId val="256296352"/>
      </c:lineChart>
      <c:dateAx>
        <c:axId val="256295960"/>
        <c:scaling>
          <c:orientation val="minMax"/>
        </c:scaling>
        <c:delete val="1"/>
        <c:axPos val="b"/>
        <c:numFmt formatCode="ge" sourceLinked="1"/>
        <c:majorTickMark val="none"/>
        <c:minorTickMark val="none"/>
        <c:tickLblPos val="none"/>
        <c:crossAx val="256296352"/>
        <c:crosses val="autoZero"/>
        <c:auto val="1"/>
        <c:lblOffset val="100"/>
        <c:baseTimeUnit val="years"/>
      </c:dateAx>
      <c:valAx>
        <c:axId val="2562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9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118.12</c:v>
                </c:pt>
                <c:pt idx="1">
                  <c:v>121.09</c:v>
                </c:pt>
                <c:pt idx="2">
                  <c:v>121.74</c:v>
                </c:pt>
                <c:pt idx="3">
                  <c:v>131.49</c:v>
                </c:pt>
                <c:pt idx="4">
                  <c:v>134.43</c:v>
                </c:pt>
              </c:numCache>
            </c:numRef>
          </c:val>
        </c:ser>
        <c:dLbls>
          <c:showLegendKey val="0"/>
          <c:showVal val="0"/>
          <c:showCatName val="0"/>
          <c:showSerName val="0"/>
          <c:showPercent val="0"/>
          <c:showBubbleSize val="0"/>
        </c:dLbls>
        <c:gapWidth val="150"/>
        <c:axId val="254674208"/>
        <c:axId val="25467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54674208"/>
        <c:axId val="254674600"/>
      </c:lineChart>
      <c:dateAx>
        <c:axId val="254674208"/>
        <c:scaling>
          <c:orientation val="minMax"/>
        </c:scaling>
        <c:delete val="1"/>
        <c:axPos val="b"/>
        <c:numFmt formatCode="ge" sourceLinked="1"/>
        <c:majorTickMark val="none"/>
        <c:minorTickMark val="none"/>
        <c:tickLblPos val="none"/>
        <c:crossAx val="254674600"/>
        <c:crosses val="autoZero"/>
        <c:auto val="1"/>
        <c:lblOffset val="100"/>
        <c:baseTimeUnit val="years"/>
      </c:dateAx>
      <c:valAx>
        <c:axId val="254674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46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47.27</c:v>
                </c:pt>
                <c:pt idx="1">
                  <c:v>48.91</c:v>
                </c:pt>
                <c:pt idx="2">
                  <c:v>50.34</c:v>
                </c:pt>
                <c:pt idx="3">
                  <c:v>51.1</c:v>
                </c:pt>
                <c:pt idx="4">
                  <c:v>52.5</c:v>
                </c:pt>
              </c:numCache>
            </c:numRef>
          </c:val>
        </c:ser>
        <c:dLbls>
          <c:showLegendKey val="0"/>
          <c:showVal val="0"/>
          <c:showCatName val="0"/>
          <c:showSerName val="0"/>
          <c:showPercent val="0"/>
          <c:showBubbleSize val="0"/>
        </c:dLbls>
        <c:gapWidth val="150"/>
        <c:axId val="256085736"/>
        <c:axId val="25608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56085736"/>
        <c:axId val="256086128"/>
      </c:lineChart>
      <c:dateAx>
        <c:axId val="256085736"/>
        <c:scaling>
          <c:orientation val="minMax"/>
        </c:scaling>
        <c:delete val="1"/>
        <c:axPos val="b"/>
        <c:numFmt formatCode="ge" sourceLinked="1"/>
        <c:majorTickMark val="none"/>
        <c:minorTickMark val="none"/>
        <c:tickLblPos val="none"/>
        <c:crossAx val="256086128"/>
        <c:crosses val="autoZero"/>
        <c:auto val="1"/>
        <c:lblOffset val="100"/>
        <c:baseTimeUnit val="years"/>
      </c:dateAx>
      <c:valAx>
        <c:axId val="25608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8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2.5499999999999998</c:v>
                </c:pt>
                <c:pt idx="1">
                  <c:v>4.1100000000000003</c:v>
                </c:pt>
                <c:pt idx="2">
                  <c:v>5.93</c:v>
                </c:pt>
                <c:pt idx="3">
                  <c:v>7.45</c:v>
                </c:pt>
                <c:pt idx="4">
                  <c:v>8.7200000000000006</c:v>
                </c:pt>
              </c:numCache>
            </c:numRef>
          </c:val>
        </c:ser>
        <c:dLbls>
          <c:showLegendKey val="0"/>
          <c:showVal val="0"/>
          <c:showCatName val="0"/>
          <c:showSerName val="0"/>
          <c:showPercent val="0"/>
          <c:showBubbleSize val="0"/>
        </c:dLbls>
        <c:gapWidth val="150"/>
        <c:axId val="256087304"/>
        <c:axId val="25608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56087304"/>
        <c:axId val="256087696"/>
      </c:lineChart>
      <c:dateAx>
        <c:axId val="256087304"/>
        <c:scaling>
          <c:orientation val="minMax"/>
        </c:scaling>
        <c:delete val="1"/>
        <c:axPos val="b"/>
        <c:numFmt formatCode="ge" sourceLinked="1"/>
        <c:majorTickMark val="none"/>
        <c:minorTickMark val="none"/>
        <c:tickLblPos val="none"/>
        <c:crossAx val="256087696"/>
        <c:crosses val="autoZero"/>
        <c:auto val="1"/>
        <c:lblOffset val="100"/>
        <c:baseTimeUnit val="years"/>
      </c:dateAx>
      <c:valAx>
        <c:axId val="25608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8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5884696"/>
        <c:axId val="2558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55884696"/>
        <c:axId val="255885088"/>
      </c:lineChart>
      <c:dateAx>
        <c:axId val="255884696"/>
        <c:scaling>
          <c:orientation val="minMax"/>
        </c:scaling>
        <c:delete val="1"/>
        <c:axPos val="b"/>
        <c:numFmt formatCode="ge" sourceLinked="1"/>
        <c:majorTickMark val="none"/>
        <c:minorTickMark val="none"/>
        <c:tickLblPos val="none"/>
        <c:crossAx val="255885088"/>
        <c:crosses val="autoZero"/>
        <c:auto val="1"/>
        <c:lblOffset val="100"/>
        <c:baseTimeUnit val="years"/>
      </c:dateAx>
      <c:valAx>
        <c:axId val="25588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88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230.2</c:v>
                </c:pt>
                <c:pt idx="1">
                  <c:v>237.21</c:v>
                </c:pt>
                <c:pt idx="2">
                  <c:v>272.07</c:v>
                </c:pt>
                <c:pt idx="3">
                  <c:v>133.81</c:v>
                </c:pt>
                <c:pt idx="4">
                  <c:v>129.24</c:v>
                </c:pt>
              </c:numCache>
            </c:numRef>
          </c:val>
        </c:ser>
        <c:dLbls>
          <c:showLegendKey val="0"/>
          <c:showVal val="0"/>
          <c:showCatName val="0"/>
          <c:showSerName val="0"/>
          <c:showPercent val="0"/>
          <c:showBubbleSize val="0"/>
        </c:dLbls>
        <c:gapWidth val="150"/>
        <c:axId val="255886264"/>
        <c:axId val="2558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55886264"/>
        <c:axId val="255886656"/>
      </c:lineChart>
      <c:dateAx>
        <c:axId val="255886264"/>
        <c:scaling>
          <c:orientation val="minMax"/>
        </c:scaling>
        <c:delete val="1"/>
        <c:axPos val="b"/>
        <c:numFmt formatCode="ge" sourceLinked="1"/>
        <c:majorTickMark val="none"/>
        <c:minorTickMark val="none"/>
        <c:tickLblPos val="none"/>
        <c:crossAx val="255886656"/>
        <c:crosses val="autoZero"/>
        <c:auto val="1"/>
        <c:lblOffset val="100"/>
        <c:baseTimeUnit val="years"/>
      </c:dateAx>
      <c:valAx>
        <c:axId val="25588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88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325.98</c:v>
                </c:pt>
                <c:pt idx="1">
                  <c:v>303.05</c:v>
                </c:pt>
                <c:pt idx="2">
                  <c:v>285.11</c:v>
                </c:pt>
                <c:pt idx="3">
                  <c:v>265.42</c:v>
                </c:pt>
                <c:pt idx="4">
                  <c:v>245.08</c:v>
                </c:pt>
              </c:numCache>
            </c:numRef>
          </c:val>
        </c:ser>
        <c:dLbls>
          <c:showLegendKey val="0"/>
          <c:showVal val="0"/>
          <c:showCatName val="0"/>
          <c:showSerName val="0"/>
          <c:showPercent val="0"/>
          <c:showBubbleSize val="0"/>
        </c:dLbls>
        <c:gapWidth val="150"/>
        <c:axId val="256088872"/>
        <c:axId val="25588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56088872"/>
        <c:axId val="255887832"/>
      </c:lineChart>
      <c:dateAx>
        <c:axId val="256088872"/>
        <c:scaling>
          <c:orientation val="minMax"/>
        </c:scaling>
        <c:delete val="1"/>
        <c:axPos val="b"/>
        <c:numFmt formatCode="ge" sourceLinked="1"/>
        <c:majorTickMark val="none"/>
        <c:minorTickMark val="none"/>
        <c:tickLblPos val="none"/>
        <c:crossAx val="255887832"/>
        <c:crosses val="autoZero"/>
        <c:auto val="1"/>
        <c:lblOffset val="100"/>
        <c:baseTimeUnit val="years"/>
      </c:dateAx>
      <c:valAx>
        <c:axId val="255887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08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111.62</c:v>
                </c:pt>
                <c:pt idx="1">
                  <c:v>114.78</c:v>
                </c:pt>
                <c:pt idx="2">
                  <c:v>114.73</c:v>
                </c:pt>
                <c:pt idx="3">
                  <c:v>126.41</c:v>
                </c:pt>
                <c:pt idx="4">
                  <c:v>130.44999999999999</c:v>
                </c:pt>
              </c:numCache>
            </c:numRef>
          </c:val>
        </c:ser>
        <c:dLbls>
          <c:showLegendKey val="0"/>
          <c:showVal val="0"/>
          <c:showCatName val="0"/>
          <c:showSerName val="0"/>
          <c:showPercent val="0"/>
          <c:showBubbleSize val="0"/>
        </c:dLbls>
        <c:gapWidth val="150"/>
        <c:axId val="255989976"/>
        <c:axId val="2559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55989976"/>
        <c:axId val="255990368"/>
      </c:lineChart>
      <c:dateAx>
        <c:axId val="255989976"/>
        <c:scaling>
          <c:orientation val="minMax"/>
        </c:scaling>
        <c:delete val="1"/>
        <c:axPos val="b"/>
        <c:numFmt formatCode="ge" sourceLinked="1"/>
        <c:majorTickMark val="none"/>
        <c:minorTickMark val="none"/>
        <c:tickLblPos val="none"/>
        <c:crossAx val="255990368"/>
        <c:crosses val="autoZero"/>
        <c:auto val="1"/>
        <c:lblOffset val="100"/>
        <c:baseTimeUnit val="years"/>
      </c:dateAx>
      <c:valAx>
        <c:axId val="2559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8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192.11</c:v>
                </c:pt>
                <c:pt idx="1">
                  <c:v>186.82</c:v>
                </c:pt>
                <c:pt idx="2">
                  <c:v>187.03</c:v>
                </c:pt>
                <c:pt idx="3">
                  <c:v>168.87</c:v>
                </c:pt>
                <c:pt idx="4">
                  <c:v>162.6</c:v>
                </c:pt>
              </c:numCache>
            </c:numRef>
          </c:val>
        </c:ser>
        <c:dLbls>
          <c:showLegendKey val="0"/>
          <c:showVal val="0"/>
          <c:showCatName val="0"/>
          <c:showSerName val="0"/>
          <c:showPercent val="0"/>
          <c:showBubbleSize val="0"/>
        </c:dLbls>
        <c:gapWidth val="150"/>
        <c:axId val="255991544"/>
        <c:axId val="2559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55991544"/>
        <c:axId val="255991936"/>
      </c:lineChart>
      <c:dateAx>
        <c:axId val="255991544"/>
        <c:scaling>
          <c:orientation val="minMax"/>
        </c:scaling>
        <c:delete val="1"/>
        <c:axPos val="b"/>
        <c:numFmt formatCode="ge" sourceLinked="1"/>
        <c:majorTickMark val="none"/>
        <c:minorTickMark val="none"/>
        <c:tickLblPos val="none"/>
        <c:crossAx val="255991936"/>
        <c:crosses val="autoZero"/>
        <c:auto val="1"/>
        <c:lblOffset val="100"/>
        <c:baseTimeUnit val="years"/>
      </c:dateAx>
      <c:valAx>
        <c:axId val="2559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9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83" sqref="BL83"/>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札幌市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1941832</v>
      </c>
      <c r="AJ8" s="56"/>
      <c r="AK8" s="56"/>
      <c r="AL8" s="56"/>
      <c r="AM8" s="56"/>
      <c r="AN8" s="56"/>
      <c r="AO8" s="56"/>
      <c r="AP8" s="57"/>
      <c r="AQ8" s="47">
        <f>データ!R6</f>
        <v>1121.26</v>
      </c>
      <c r="AR8" s="47"/>
      <c r="AS8" s="47"/>
      <c r="AT8" s="47"/>
      <c r="AU8" s="47"/>
      <c r="AV8" s="47"/>
      <c r="AW8" s="47"/>
      <c r="AX8" s="47"/>
      <c r="AY8" s="47">
        <f>データ!S6</f>
        <v>1731.83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68.239999999999995</v>
      </c>
      <c r="K10" s="47"/>
      <c r="L10" s="47"/>
      <c r="M10" s="47"/>
      <c r="N10" s="47"/>
      <c r="O10" s="47"/>
      <c r="P10" s="47"/>
      <c r="Q10" s="47"/>
      <c r="R10" s="47">
        <f>データ!O6</f>
        <v>100.26</v>
      </c>
      <c r="S10" s="47"/>
      <c r="T10" s="47"/>
      <c r="U10" s="47"/>
      <c r="V10" s="47"/>
      <c r="W10" s="47"/>
      <c r="X10" s="47"/>
      <c r="Y10" s="47"/>
      <c r="Z10" s="78">
        <f>データ!P6</f>
        <v>3585</v>
      </c>
      <c r="AA10" s="78"/>
      <c r="AB10" s="78"/>
      <c r="AC10" s="78"/>
      <c r="AD10" s="78"/>
      <c r="AE10" s="78"/>
      <c r="AF10" s="78"/>
      <c r="AG10" s="78"/>
      <c r="AH10" s="2"/>
      <c r="AI10" s="78">
        <f>データ!T6</f>
        <v>1946267</v>
      </c>
      <c r="AJ10" s="78"/>
      <c r="AK10" s="78"/>
      <c r="AL10" s="78"/>
      <c r="AM10" s="78"/>
      <c r="AN10" s="78"/>
      <c r="AO10" s="78"/>
      <c r="AP10" s="78"/>
      <c r="AQ10" s="47">
        <f>データ!U6</f>
        <v>335</v>
      </c>
      <c r="AR10" s="47"/>
      <c r="AS10" s="47"/>
      <c r="AT10" s="47"/>
      <c r="AU10" s="47"/>
      <c r="AV10" s="47"/>
      <c r="AW10" s="47"/>
      <c r="AX10" s="47"/>
      <c r="AY10" s="47">
        <f>データ!V6</f>
        <v>5809.75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11002</v>
      </c>
      <c r="D6" s="31">
        <f t="shared" si="3"/>
        <v>46</v>
      </c>
      <c r="E6" s="31">
        <f t="shared" si="3"/>
        <v>1</v>
      </c>
      <c r="F6" s="31">
        <f t="shared" si="3"/>
        <v>0</v>
      </c>
      <c r="G6" s="31">
        <f t="shared" si="3"/>
        <v>1</v>
      </c>
      <c r="H6" s="31" t="str">
        <f t="shared" si="3"/>
        <v>北海道　札幌市</v>
      </c>
      <c r="I6" s="31" t="str">
        <f t="shared" si="3"/>
        <v>法適用</v>
      </c>
      <c r="J6" s="31" t="str">
        <f t="shared" si="3"/>
        <v>水道事業</v>
      </c>
      <c r="K6" s="31" t="str">
        <f t="shared" si="3"/>
        <v>末端給水事業</v>
      </c>
      <c r="L6" s="31" t="str">
        <f t="shared" si="3"/>
        <v>政令市等</v>
      </c>
      <c r="M6" s="32" t="str">
        <f t="shared" si="3"/>
        <v>-</v>
      </c>
      <c r="N6" s="32">
        <f t="shared" si="3"/>
        <v>68.239999999999995</v>
      </c>
      <c r="O6" s="32">
        <f t="shared" si="3"/>
        <v>100.26</v>
      </c>
      <c r="P6" s="32">
        <f t="shared" si="3"/>
        <v>3585</v>
      </c>
      <c r="Q6" s="32">
        <f t="shared" si="3"/>
        <v>1941832</v>
      </c>
      <c r="R6" s="32">
        <f t="shared" si="3"/>
        <v>1121.26</v>
      </c>
      <c r="S6" s="32">
        <f t="shared" si="3"/>
        <v>1731.83</v>
      </c>
      <c r="T6" s="32">
        <f t="shared" si="3"/>
        <v>1946267</v>
      </c>
      <c r="U6" s="32">
        <f t="shared" si="3"/>
        <v>335</v>
      </c>
      <c r="V6" s="32">
        <f t="shared" si="3"/>
        <v>5809.75</v>
      </c>
      <c r="W6" s="33">
        <f>IF(W7="",NA(),W7)</f>
        <v>118.12</v>
      </c>
      <c r="X6" s="33">
        <f t="shared" ref="X6:AF6" si="4">IF(X7="",NA(),X7)</f>
        <v>121.09</v>
      </c>
      <c r="Y6" s="33">
        <f t="shared" si="4"/>
        <v>121.74</v>
      </c>
      <c r="Z6" s="33">
        <f t="shared" si="4"/>
        <v>131.49</v>
      </c>
      <c r="AA6" s="33">
        <f t="shared" si="4"/>
        <v>134.43</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230.2</v>
      </c>
      <c r="AT6" s="33">
        <f t="shared" ref="AT6:BB6" si="6">IF(AT7="",NA(),AT7)</f>
        <v>237.21</v>
      </c>
      <c r="AU6" s="33">
        <f t="shared" si="6"/>
        <v>272.07</v>
      </c>
      <c r="AV6" s="33">
        <f t="shared" si="6"/>
        <v>133.81</v>
      </c>
      <c r="AW6" s="33">
        <f t="shared" si="6"/>
        <v>129.24</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325.98</v>
      </c>
      <c r="BE6" s="33">
        <f t="shared" ref="BE6:BM6" si="7">IF(BE7="",NA(),BE7)</f>
        <v>303.05</v>
      </c>
      <c r="BF6" s="33">
        <f t="shared" si="7"/>
        <v>285.11</v>
      </c>
      <c r="BG6" s="33">
        <f t="shared" si="7"/>
        <v>265.42</v>
      </c>
      <c r="BH6" s="33">
        <f t="shared" si="7"/>
        <v>245.08</v>
      </c>
      <c r="BI6" s="33">
        <f t="shared" si="7"/>
        <v>243.43</v>
      </c>
      <c r="BJ6" s="33">
        <f t="shared" si="7"/>
        <v>235.04</v>
      </c>
      <c r="BK6" s="33">
        <f t="shared" si="7"/>
        <v>226.55</v>
      </c>
      <c r="BL6" s="33">
        <f t="shared" si="7"/>
        <v>220.35</v>
      </c>
      <c r="BM6" s="33">
        <f t="shared" si="7"/>
        <v>212.16</v>
      </c>
      <c r="BN6" s="32" t="str">
        <f>IF(BN7="","",IF(BN7="-","【-】","【"&amp;SUBSTITUTE(TEXT(BN7,"#,##0.00"),"-","△")&amp;"】"))</f>
        <v>【276.38】</v>
      </c>
      <c r="BO6" s="33">
        <f>IF(BO7="",NA(),BO7)</f>
        <v>111.62</v>
      </c>
      <c r="BP6" s="33">
        <f t="shared" ref="BP6:BX6" si="8">IF(BP7="",NA(),BP7)</f>
        <v>114.78</v>
      </c>
      <c r="BQ6" s="33">
        <f t="shared" si="8"/>
        <v>114.73</v>
      </c>
      <c r="BR6" s="33">
        <f t="shared" si="8"/>
        <v>126.41</v>
      </c>
      <c r="BS6" s="33">
        <f t="shared" si="8"/>
        <v>130.44999999999999</v>
      </c>
      <c r="BT6" s="33">
        <f t="shared" si="8"/>
        <v>97.77</v>
      </c>
      <c r="BU6" s="33">
        <f t="shared" si="8"/>
        <v>98.74</v>
      </c>
      <c r="BV6" s="33">
        <f t="shared" si="8"/>
        <v>99.53</v>
      </c>
      <c r="BW6" s="33">
        <f t="shared" si="8"/>
        <v>104.05</v>
      </c>
      <c r="BX6" s="33">
        <f t="shared" si="8"/>
        <v>104.16</v>
      </c>
      <c r="BY6" s="32" t="str">
        <f>IF(BY7="","",IF(BY7="-","【-】","【"&amp;SUBSTITUTE(TEXT(BY7,"#,##0.00"),"-","△")&amp;"】"))</f>
        <v>【104.99】</v>
      </c>
      <c r="BZ6" s="33">
        <f>IF(BZ7="",NA(),BZ7)</f>
        <v>192.11</v>
      </c>
      <c r="CA6" s="33">
        <f t="shared" ref="CA6:CI6" si="9">IF(CA7="",NA(),CA7)</f>
        <v>186.82</v>
      </c>
      <c r="CB6" s="33">
        <f t="shared" si="9"/>
        <v>187.03</v>
      </c>
      <c r="CC6" s="33">
        <f t="shared" si="9"/>
        <v>168.87</v>
      </c>
      <c r="CD6" s="33">
        <f t="shared" si="9"/>
        <v>162.6</v>
      </c>
      <c r="CE6" s="33">
        <f t="shared" si="9"/>
        <v>182.63</v>
      </c>
      <c r="CF6" s="33">
        <f t="shared" si="9"/>
        <v>180.69</v>
      </c>
      <c r="CG6" s="33">
        <f t="shared" si="9"/>
        <v>179.62</v>
      </c>
      <c r="CH6" s="33">
        <f t="shared" si="9"/>
        <v>171.57</v>
      </c>
      <c r="CI6" s="33">
        <f t="shared" si="9"/>
        <v>171.29</v>
      </c>
      <c r="CJ6" s="32" t="str">
        <f>IF(CJ7="","",IF(CJ7="-","【-】","【"&amp;SUBSTITUTE(TEXT(CJ7,"#,##0.00"),"-","△")&amp;"】"))</f>
        <v>【163.72】</v>
      </c>
      <c r="CK6" s="33">
        <f>IF(CK7="",NA(),CK7)</f>
        <v>62.86</v>
      </c>
      <c r="CL6" s="33">
        <f t="shared" ref="CL6:CT6" si="10">IF(CL7="",NA(),CL7)</f>
        <v>62.92</v>
      </c>
      <c r="CM6" s="33">
        <f t="shared" si="10"/>
        <v>61.89</v>
      </c>
      <c r="CN6" s="33">
        <f t="shared" si="10"/>
        <v>61.6</v>
      </c>
      <c r="CO6" s="33">
        <f t="shared" si="10"/>
        <v>62</v>
      </c>
      <c r="CP6" s="33">
        <f t="shared" si="10"/>
        <v>59.22</v>
      </c>
      <c r="CQ6" s="33">
        <f t="shared" si="10"/>
        <v>59.95</v>
      </c>
      <c r="CR6" s="33">
        <f t="shared" si="10"/>
        <v>59.6</v>
      </c>
      <c r="CS6" s="33">
        <f t="shared" si="10"/>
        <v>58.97</v>
      </c>
      <c r="CT6" s="33">
        <f t="shared" si="10"/>
        <v>58.67</v>
      </c>
      <c r="CU6" s="32" t="str">
        <f>IF(CU7="","",IF(CU7="-","【-】","【"&amp;SUBSTITUTE(TEXT(CU7,"#,##0.00"),"-","△")&amp;"】"))</f>
        <v>【59.76】</v>
      </c>
      <c r="CV6" s="33">
        <f>IF(CV7="",NA(),CV7)</f>
        <v>92.78</v>
      </c>
      <c r="CW6" s="33">
        <f t="shared" ref="CW6:DE6" si="11">IF(CW7="",NA(),CW7)</f>
        <v>92.92</v>
      </c>
      <c r="CX6" s="33">
        <f t="shared" si="11"/>
        <v>93.04</v>
      </c>
      <c r="CY6" s="33">
        <f t="shared" si="11"/>
        <v>92.97</v>
      </c>
      <c r="CZ6" s="33">
        <f t="shared" si="11"/>
        <v>92.96</v>
      </c>
      <c r="DA6" s="33">
        <f t="shared" si="11"/>
        <v>92.47</v>
      </c>
      <c r="DB6" s="33">
        <f t="shared" si="11"/>
        <v>93.11</v>
      </c>
      <c r="DC6" s="33">
        <f t="shared" si="11"/>
        <v>93.22</v>
      </c>
      <c r="DD6" s="33">
        <f t="shared" si="11"/>
        <v>92.91</v>
      </c>
      <c r="DE6" s="33">
        <f t="shared" si="11"/>
        <v>93.36</v>
      </c>
      <c r="DF6" s="32" t="str">
        <f>IF(DF7="","",IF(DF7="-","【-】","【"&amp;SUBSTITUTE(TEXT(DF7,"#,##0.00"),"-","△")&amp;"】"))</f>
        <v>【89.95】</v>
      </c>
      <c r="DG6" s="33">
        <f>IF(DG7="",NA(),DG7)</f>
        <v>47.27</v>
      </c>
      <c r="DH6" s="33">
        <f t="shared" ref="DH6:DP6" si="12">IF(DH7="",NA(),DH7)</f>
        <v>48.91</v>
      </c>
      <c r="DI6" s="33">
        <f t="shared" si="12"/>
        <v>50.34</v>
      </c>
      <c r="DJ6" s="33">
        <f t="shared" si="12"/>
        <v>51.1</v>
      </c>
      <c r="DK6" s="33">
        <f t="shared" si="12"/>
        <v>52.5</v>
      </c>
      <c r="DL6" s="33">
        <f t="shared" si="12"/>
        <v>44.6</v>
      </c>
      <c r="DM6" s="33">
        <f t="shared" si="12"/>
        <v>45.31</v>
      </c>
      <c r="DN6" s="33">
        <f t="shared" si="12"/>
        <v>45.85</v>
      </c>
      <c r="DO6" s="33">
        <f t="shared" si="12"/>
        <v>46.73</v>
      </c>
      <c r="DP6" s="33">
        <f t="shared" si="12"/>
        <v>47.39</v>
      </c>
      <c r="DQ6" s="32" t="str">
        <f>IF(DQ7="","",IF(DQ7="-","【-】","【"&amp;SUBSTITUTE(TEXT(DQ7,"#,##0.00"),"-","△")&amp;"】"))</f>
        <v>【47.18】</v>
      </c>
      <c r="DR6" s="33">
        <f>IF(DR7="",NA(),DR7)</f>
        <v>2.5499999999999998</v>
      </c>
      <c r="DS6" s="33">
        <f t="shared" ref="DS6:EA6" si="13">IF(DS7="",NA(),DS7)</f>
        <v>4.1100000000000003</v>
      </c>
      <c r="DT6" s="33">
        <f t="shared" si="13"/>
        <v>5.93</v>
      </c>
      <c r="DU6" s="33">
        <f t="shared" si="13"/>
        <v>7.45</v>
      </c>
      <c r="DV6" s="33">
        <f t="shared" si="13"/>
        <v>8.7200000000000006</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0.83</v>
      </c>
      <c r="ED6" s="33">
        <f t="shared" ref="ED6:EL6" si="14">IF(ED7="",NA(),ED7)</f>
        <v>0.67</v>
      </c>
      <c r="EE6" s="33">
        <f t="shared" si="14"/>
        <v>0.97</v>
      </c>
      <c r="EF6" s="33">
        <f t="shared" si="14"/>
        <v>1.08</v>
      </c>
      <c r="EG6" s="33">
        <f t="shared" si="14"/>
        <v>1.31</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11002</v>
      </c>
      <c r="D7" s="35">
        <v>46</v>
      </c>
      <c r="E7" s="35">
        <v>1</v>
      </c>
      <c r="F7" s="35">
        <v>0</v>
      </c>
      <c r="G7" s="35">
        <v>1</v>
      </c>
      <c r="H7" s="35" t="s">
        <v>93</v>
      </c>
      <c r="I7" s="35" t="s">
        <v>94</v>
      </c>
      <c r="J7" s="35" t="s">
        <v>95</v>
      </c>
      <c r="K7" s="35" t="s">
        <v>96</v>
      </c>
      <c r="L7" s="35" t="s">
        <v>97</v>
      </c>
      <c r="M7" s="36" t="s">
        <v>98</v>
      </c>
      <c r="N7" s="36">
        <v>68.239999999999995</v>
      </c>
      <c r="O7" s="36">
        <v>100.26</v>
      </c>
      <c r="P7" s="36">
        <v>3585</v>
      </c>
      <c r="Q7" s="36">
        <v>1941832</v>
      </c>
      <c r="R7" s="36">
        <v>1121.26</v>
      </c>
      <c r="S7" s="36">
        <v>1731.83</v>
      </c>
      <c r="T7" s="36">
        <v>1946267</v>
      </c>
      <c r="U7" s="36">
        <v>335</v>
      </c>
      <c r="V7" s="36">
        <v>5809.75</v>
      </c>
      <c r="W7" s="36">
        <v>118.12</v>
      </c>
      <c r="X7" s="36">
        <v>121.09</v>
      </c>
      <c r="Y7" s="36">
        <v>121.74</v>
      </c>
      <c r="Z7" s="36">
        <v>131.49</v>
      </c>
      <c r="AA7" s="36">
        <v>134.43</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230.2</v>
      </c>
      <c r="AT7" s="36">
        <v>237.21</v>
      </c>
      <c r="AU7" s="36">
        <v>272.07</v>
      </c>
      <c r="AV7" s="36">
        <v>133.81</v>
      </c>
      <c r="AW7" s="36">
        <v>129.24</v>
      </c>
      <c r="AX7" s="36">
        <v>309.39999999999998</v>
      </c>
      <c r="AY7" s="36">
        <v>296.75</v>
      </c>
      <c r="AZ7" s="36">
        <v>295.06</v>
      </c>
      <c r="BA7" s="36">
        <v>178.43</v>
      </c>
      <c r="BB7" s="36">
        <v>168.99</v>
      </c>
      <c r="BC7" s="36">
        <v>262.74</v>
      </c>
      <c r="BD7" s="36">
        <v>325.98</v>
      </c>
      <c r="BE7" s="36">
        <v>303.05</v>
      </c>
      <c r="BF7" s="36">
        <v>285.11</v>
      </c>
      <c r="BG7" s="36">
        <v>265.42</v>
      </c>
      <c r="BH7" s="36">
        <v>245.08</v>
      </c>
      <c r="BI7" s="36">
        <v>243.43</v>
      </c>
      <c r="BJ7" s="36">
        <v>235.04</v>
      </c>
      <c r="BK7" s="36">
        <v>226.55</v>
      </c>
      <c r="BL7" s="36">
        <v>220.35</v>
      </c>
      <c r="BM7" s="36">
        <v>212.16</v>
      </c>
      <c r="BN7" s="36">
        <v>276.38</v>
      </c>
      <c r="BO7" s="36">
        <v>111.62</v>
      </c>
      <c r="BP7" s="36">
        <v>114.78</v>
      </c>
      <c r="BQ7" s="36">
        <v>114.73</v>
      </c>
      <c r="BR7" s="36">
        <v>126.41</v>
      </c>
      <c r="BS7" s="36">
        <v>130.44999999999999</v>
      </c>
      <c r="BT7" s="36">
        <v>97.77</v>
      </c>
      <c r="BU7" s="36">
        <v>98.74</v>
      </c>
      <c r="BV7" s="36">
        <v>99.53</v>
      </c>
      <c r="BW7" s="36">
        <v>104.05</v>
      </c>
      <c r="BX7" s="36">
        <v>104.16</v>
      </c>
      <c r="BY7" s="36">
        <v>104.99</v>
      </c>
      <c r="BZ7" s="36">
        <v>192.11</v>
      </c>
      <c r="CA7" s="36">
        <v>186.82</v>
      </c>
      <c r="CB7" s="36">
        <v>187.03</v>
      </c>
      <c r="CC7" s="36">
        <v>168.87</v>
      </c>
      <c r="CD7" s="36">
        <v>162.6</v>
      </c>
      <c r="CE7" s="36">
        <v>182.63</v>
      </c>
      <c r="CF7" s="36">
        <v>180.69</v>
      </c>
      <c r="CG7" s="36">
        <v>179.62</v>
      </c>
      <c r="CH7" s="36">
        <v>171.57</v>
      </c>
      <c r="CI7" s="36">
        <v>171.29</v>
      </c>
      <c r="CJ7" s="36">
        <v>163.72</v>
      </c>
      <c r="CK7" s="36">
        <v>62.86</v>
      </c>
      <c r="CL7" s="36">
        <v>62.92</v>
      </c>
      <c r="CM7" s="36">
        <v>61.89</v>
      </c>
      <c r="CN7" s="36">
        <v>61.6</v>
      </c>
      <c r="CO7" s="36">
        <v>62</v>
      </c>
      <c r="CP7" s="36">
        <v>59.22</v>
      </c>
      <c r="CQ7" s="36">
        <v>59.95</v>
      </c>
      <c r="CR7" s="36">
        <v>59.6</v>
      </c>
      <c r="CS7" s="36">
        <v>58.97</v>
      </c>
      <c r="CT7" s="36">
        <v>58.67</v>
      </c>
      <c r="CU7" s="36">
        <v>59.76</v>
      </c>
      <c r="CV7" s="36">
        <v>92.78</v>
      </c>
      <c r="CW7" s="36">
        <v>92.92</v>
      </c>
      <c r="CX7" s="36">
        <v>93.04</v>
      </c>
      <c r="CY7" s="36">
        <v>92.97</v>
      </c>
      <c r="CZ7" s="36">
        <v>92.96</v>
      </c>
      <c r="DA7" s="36">
        <v>92.47</v>
      </c>
      <c r="DB7" s="36">
        <v>93.11</v>
      </c>
      <c r="DC7" s="36">
        <v>93.22</v>
      </c>
      <c r="DD7" s="36">
        <v>92.91</v>
      </c>
      <c r="DE7" s="36">
        <v>93.36</v>
      </c>
      <c r="DF7" s="36">
        <v>89.95</v>
      </c>
      <c r="DG7" s="36">
        <v>47.27</v>
      </c>
      <c r="DH7" s="36">
        <v>48.91</v>
      </c>
      <c r="DI7" s="36">
        <v>50.34</v>
      </c>
      <c r="DJ7" s="36">
        <v>51.1</v>
      </c>
      <c r="DK7" s="36">
        <v>52.5</v>
      </c>
      <c r="DL7" s="36">
        <v>44.6</v>
      </c>
      <c r="DM7" s="36">
        <v>45.31</v>
      </c>
      <c r="DN7" s="36">
        <v>45.85</v>
      </c>
      <c r="DO7" s="36">
        <v>46.73</v>
      </c>
      <c r="DP7" s="36">
        <v>47.39</v>
      </c>
      <c r="DQ7" s="36">
        <v>47.18</v>
      </c>
      <c r="DR7" s="36">
        <v>2.5499999999999998</v>
      </c>
      <c r="DS7" s="36">
        <v>4.1100000000000003</v>
      </c>
      <c r="DT7" s="36">
        <v>5.93</v>
      </c>
      <c r="DU7" s="36">
        <v>7.45</v>
      </c>
      <c r="DV7" s="36">
        <v>8.7200000000000006</v>
      </c>
      <c r="DW7" s="36">
        <v>10.91</v>
      </c>
      <c r="DX7" s="36">
        <v>12.46</v>
      </c>
      <c r="DY7" s="36">
        <v>13.95</v>
      </c>
      <c r="DZ7" s="36">
        <v>15.33</v>
      </c>
      <c r="EA7" s="36">
        <v>16.739999999999998</v>
      </c>
      <c r="EB7" s="36">
        <v>13.18</v>
      </c>
      <c r="EC7" s="36">
        <v>0.83</v>
      </c>
      <c r="ED7" s="36">
        <v>0.67</v>
      </c>
      <c r="EE7" s="36">
        <v>0.97</v>
      </c>
      <c r="EF7" s="36">
        <v>1.08</v>
      </c>
      <c r="EG7" s="36">
        <v>1.31</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2017-02-07T00:11:57Z</cp:lastPrinted>
  <dcterms:created xsi:type="dcterms:W3CDTF">2017-02-01T08:31:54Z</dcterms:created>
  <dcterms:modified xsi:type="dcterms:W3CDTF">2017-02-27T05:29:41Z</dcterms:modified>
  <cp:category/>
</cp:coreProperties>
</file>