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1埼玉県さいたま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<sst xmlns="http://schemas.openxmlformats.org/spreadsheetml/2006/main" count="217" uniqueCount="107">
  <si>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</si>
  <si>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</si>
  <si>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</si>
  <si>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</si>
  <si>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</si>
  <si>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</si>
  <si>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</si>
  <si>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</si>
  <si>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</si>
  <si>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</si>
  <si>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</si>
  <si>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</si>
  <si>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</si>
  <si>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</si>
  <si>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</si>
  <si>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</si>
  <si>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</si>
  <si>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</si>
  <si>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</si>
  <si>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</si>
  <si>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</si>
  <si>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</si>
  <si>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</si>
  <si>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</si>
  <si>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</si>
  <si>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</si>
  <si>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</si>
  <si>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</si>
  <si>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</si>
  <si>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</si>
  <si>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</si>
  <si>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</si>
  <si>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</si>
  <si>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</si>
  <si>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</si>
  <si>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</si>
  <si>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</si>
  <si>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</si>
  <si>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</si>
  <si>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</si>
  <si>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</si>
  <si>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</si>
  <si>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</si>
  <si>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</si>
  <si>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</si>
  <si>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</si>
  <si>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</si>
  <si>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</si>
  <si>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</si>
  <si>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</si>
  <si>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</si>
  <si>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</si>
  <si>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</si>
  <si>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</si>
  <si>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</si>
  <si>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</si>
  <si>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</si>
  <si>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</si>
  <si>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</si>
  <si>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</si>
  <si>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</si>
  <si>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</si>
  <si>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</si>
  <si>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</si>
  <si>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</si>
  <si>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</si>
  <si>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</si>
  <si>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</si>
  <si>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</si>
  <si>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</si>
  <si>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</si>
  <si>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</si>
  <si>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</si>
  <si>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</si>
  <si>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</si>
  <si>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</si>
  <si>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</si>
  <si>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</si>
  <si>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</si>
  <si>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</si>
  <si>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</si>
  <si>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</si>
  <si>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</si>
  <si>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</si>
  <si>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</si>
  <si>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</si>
  <si>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</si>
  <si>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</si>
  <si>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</si>
  <si>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</si>
  <si>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</si>
  <si>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</si>
  <si>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</si>
  <si>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さいたま市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</si>
  <si>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</si>
  <si>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</si>
  <si>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</si>
  <si>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</si>
  <si>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</si>
  <si>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</si>
  <si>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</si>
  <si>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</si>
  <si>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</si>
  <si>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</si>
  <si>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さいたま市では、水道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安定的な事業運営となっています。また、効率的な経営により、給水原価は徐々に減少しており、料金回収率も100％以上を維持し給水にかかる費用は水道料金のみで賄われています。
　累積欠損金は発生していませんが、健全な財政運営を維持するため、建設改良事業に充てる企業債残高の縮減に取り組んでおり、ほぼ目標どおりに減少しています。
　水道施設の稼働状況は、平成27年度については給水量がわずかに増加したため、指標値も微増となり、安定給水を確保するための十分な施設を保っています。また、従来からの継続的な有効率向上対策の取り組みに加えて、複数の水道管が埋設されている輻そう給水管の解消や老朽管の更新に積極的に取り組んでおり、有収率は高い水準を維持しています。</t>
    <phoneticPr fontId="4"/>
  </si>
  <si>
    <t>　さいたま市の水道は創設以来75年以上が経過しており、浄水場や配水場、水道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管路の更新については、中期経営計画の老朽管更新事業により管路総延長に対して各年度1％程度の更新を実施しています。
　しかし、今後、法定耐用年数(40年)を経過する配水管が急増するため、配水管更新基準年数の見直しを行い、管路の長寿命化及び更新距離の平準化を図りながら、今後も計画的な更新を実施していきます。</t>
    <phoneticPr fontId="4"/>
  </si>
  <si>
    <t>　現状では、施設及び経営の効率性は良好な状態を保っています。しかし、今後、水需要の減少により給水収益が減少傾向にあ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</si>
</sst>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1.01</c:v>
                </c:pt>
                <c:pt idx="1">
                  <c:v>0.95</c:v>
                </c:pt>
                <c:pt idx="2">
                  <c:v>0.98</c:v>
                </c:pt>
                <c:pt idx="3">
                  <c:v>0.83</c:v>
                </c:pt>
                <c:pt idx="4">
                  <c:v>0.81</c:v>
                </c:pt>
              </c:numCache>
            </c:numRef>
          </c:val>
        </c:ser>
        <c:dLbls>
          <c:showLegendKey val="0"/>
          <c:showVal val="0"/>
          <c:showCatName val="0"/>
          <c:showSerName val="0"/>
          <c:showPercent val="0"/>
          <c:showBubbleSize val="0"/>
        </c:dLbls>
        <c:gapWidth val="150"/>
        <c:axId val="220807968"/>
        <c:axId val="22091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20807968"/>
        <c:axId val="220916344"/>
      </c:lineChart>
      <c:dateAx>
        <c:axId val="220807968"/>
        <c:scaling>
          <c:orientation val="minMax"/>
        </c:scaling>
        <c:delete val="1"/>
        <c:axPos val="b"/>
        <c:numFmt formatCode="ge" sourceLinked="1"/>
        <c:majorTickMark val="none"/>
        <c:minorTickMark val="none"/>
        <c:tickLblPos val="none"/>
        <c:crossAx val="220916344"/>
        <c:crosses val="autoZero"/>
        <c:auto val="1"/>
        <c:lblOffset val="100"/>
        <c:baseTimeUnit val="years"/>
      </c:dateAx>
      <c:valAx>
        <c:axId val="22091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68.11</c:v>
                </c:pt>
                <c:pt idx="1">
                  <c:v>67.430000000000007</c:v>
                </c:pt>
                <c:pt idx="2">
                  <c:v>66.790000000000006</c:v>
                </c:pt>
                <c:pt idx="3">
                  <c:v>66.41</c:v>
                </c:pt>
                <c:pt idx="4">
                  <c:v>66.599999999999994</c:v>
                </c:pt>
              </c:numCache>
            </c:numRef>
          </c:val>
        </c:ser>
        <c:dLbls>
          <c:showLegendKey val="0"/>
          <c:showVal val="0"/>
          <c:showCatName val="0"/>
          <c:showSerName val="0"/>
          <c:showPercent val="0"/>
          <c:showBubbleSize val="0"/>
        </c:dLbls>
        <c:gapWidth val="150"/>
        <c:axId val="222080664"/>
        <c:axId val="222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2080664"/>
        <c:axId val="222525568"/>
      </c:lineChart>
      <c:dateAx>
        <c:axId val="222080664"/>
        <c:scaling>
          <c:orientation val="minMax"/>
        </c:scaling>
        <c:delete val="1"/>
        <c:axPos val="b"/>
        <c:numFmt formatCode="ge" sourceLinked="1"/>
        <c:majorTickMark val="none"/>
        <c:minorTickMark val="none"/>
        <c:tickLblPos val="none"/>
        <c:crossAx val="222525568"/>
        <c:crosses val="autoZero"/>
        <c:auto val="1"/>
        <c:lblOffset val="100"/>
        <c:baseTimeUnit val="years"/>
      </c:dateAx>
      <c:valAx>
        <c:axId val="222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93.9</c:v>
                </c:pt>
                <c:pt idx="1">
                  <c:v>95.21</c:v>
                </c:pt>
                <c:pt idx="2">
                  <c:v>95.93</c:v>
                </c:pt>
                <c:pt idx="3">
                  <c:v>95.45</c:v>
                </c:pt>
                <c:pt idx="4">
                  <c:v>94.75</c:v>
                </c:pt>
              </c:numCache>
            </c:numRef>
          </c:val>
        </c:ser>
        <c:dLbls>
          <c:showLegendKey val="0"/>
          <c:showVal val="0"/>
          <c:showCatName val="0"/>
          <c:showSerName val="0"/>
          <c:showPercent val="0"/>
          <c:showBubbleSize val="0"/>
        </c:dLbls>
        <c:gapWidth val="150"/>
        <c:axId val="222302720"/>
        <c:axId val="2223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2302720"/>
        <c:axId val="222303112"/>
      </c:lineChart>
      <c:dateAx>
        <c:axId val="222302720"/>
        <c:scaling>
          <c:orientation val="minMax"/>
        </c:scaling>
        <c:delete val="1"/>
        <c:axPos val="b"/>
        <c:numFmt formatCode="ge" sourceLinked="1"/>
        <c:majorTickMark val="none"/>
        <c:minorTickMark val="none"/>
        <c:tickLblPos val="none"/>
        <c:crossAx val="222303112"/>
        <c:crosses val="autoZero"/>
        <c:auto val="1"/>
        <c:lblOffset val="100"/>
        <c:baseTimeUnit val="years"/>
      </c:dateAx>
      <c:valAx>
        <c:axId val="2223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115.61</c:v>
                </c:pt>
                <c:pt idx="1">
                  <c:v>117.63</c:v>
                </c:pt>
                <c:pt idx="2">
                  <c:v>119.38</c:v>
                </c:pt>
                <c:pt idx="3">
                  <c:v>122.68</c:v>
                </c:pt>
                <c:pt idx="4">
                  <c:v>123.44</c:v>
                </c:pt>
              </c:numCache>
            </c:numRef>
          </c:val>
        </c:ser>
        <c:dLbls>
          <c:showLegendKey val="0"/>
          <c:showVal val="0"/>
          <c:showCatName val="0"/>
          <c:showSerName val="0"/>
          <c:showPercent val="0"/>
          <c:showBubbleSize val="0"/>
        </c:dLbls>
        <c:gapWidth val="150"/>
        <c:axId val="221559000"/>
        <c:axId val="22123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21559000"/>
        <c:axId val="221237192"/>
      </c:lineChart>
      <c:dateAx>
        <c:axId val="221559000"/>
        <c:scaling>
          <c:orientation val="minMax"/>
        </c:scaling>
        <c:delete val="1"/>
        <c:axPos val="b"/>
        <c:numFmt formatCode="ge" sourceLinked="1"/>
        <c:majorTickMark val="none"/>
        <c:minorTickMark val="none"/>
        <c:tickLblPos val="none"/>
        <c:crossAx val="221237192"/>
        <c:crosses val="autoZero"/>
        <c:auto val="1"/>
        <c:lblOffset val="100"/>
        <c:baseTimeUnit val="years"/>
      </c:dateAx>
      <c:valAx>
        <c:axId val="221237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5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40.159999999999997</c:v>
                </c:pt>
                <c:pt idx="1">
                  <c:v>41.2</c:v>
                </c:pt>
                <c:pt idx="2">
                  <c:v>41.91</c:v>
                </c:pt>
                <c:pt idx="3">
                  <c:v>42.73</c:v>
                </c:pt>
                <c:pt idx="4">
                  <c:v>43.29</c:v>
                </c:pt>
              </c:numCache>
            </c:numRef>
          </c:val>
        </c:ser>
        <c:dLbls>
          <c:showLegendKey val="0"/>
          <c:showVal val="0"/>
          <c:showCatName val="0"/>
          <c:showSerName val="0"/>
          <c:showPercent val="0"/>
          <c:showBubbleSize val="0"/>
        </c:dLbls>
        <c:gapWidth val="150"/>
        <c:axId val="221640328"/>
        <c:axId val="22157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1640328"/>
        <c:axId val="221579912"/>
      </c:lineChart>
      <c:dateAx>
        <c:axId val="221640328"/>
        <c:scaling>
          <c:orientation val="minMax"/>
        </c:scaling>
        <c:delete val="1"/>
        <c:axPos val="b"/>
        <c:numFmt formatCode="ge" sourceLinked="1"/>
        <c:majorTickMark val="none"/>
        <c:minorTickMark val="none"/>
        <c:tickLblPos val="none"/>
        <c:crossAx val="221579912"/>
        <c:crosses val="autoZero"/>
        <c:auto val="1"/>
        <c:lblOffset val="100"/>
        <c:baseTimeUnit val="years"/>
      </c:dateAx>
      <c:valAx>
        <c:axId val="2215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4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5.79</c:v>
                </c:pt>
                <c:pt idx="1">
                  <c:v>5.5</c:v>
                </c:pt>
                <c:pt idx="2">
                  <c:v>6.36</c:v>
                </c:pt>
                <c:pt idx="3">
                  <c:v>6.61</c:v>
                </c:pt>
                <c:pt idx="4">
                  <c:v>6.82</c:v>
                </c:pt>
              </c:numCache>
            </c:numRef>
          </c:val>
        </c:ser>
        <c:dLbls>
          <c:showLegendKey val="0"/>
          <c:showVal val="0"/>
          <c:showCatName val="0"/>
          <c:showSerName val="0"/>
          <c:showPercent val="0"/>
          <c:showBubbleSize val="0"/>
        </c:dLbls>
        <c:gapWidth val="150"/>
        <c:axId val="221302248"/>
        <c:axId val="22130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21302248"/>
        <c:axId val="221302632"/>
      </c:lineChart>
      <c:dateAx>
        <c:axId val="221302248"/>
        <c:scaling>
          <c:orientation val="minMax"/>
        </c:scaling>
        <c:delete val="1"/>
        <c:axPos val="b"/>
        <c:numFmt formatCode="ge" sourceLinked="1"/>
        <c:majorTickMark val="none"/>
        <c:minorTickMark val="none"/>
        <c:tickLblPos val="none"/>
        <c:crossAx val="221302632"/>
        <c:crosses val="autoZero"/>
        <c:auto val="1"/>
        <c:lblOffset val="100"/>
        <c:baseTimeUnit val="years"/>
      </c:dateAx>
      <c:valAx>
        <c:axId val="22130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079096"/>
        <c:axId val="2220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2079096"/>
        <c:axId val="222079488"/>
      </c:lineChart>
      <c:dateAx>
        <c:axId val="222079096"/>
        <c:scaling>
          <c:orientation val="minMax"/>
        </c:scaling>
        <c:delete val="1"/>
        <c:axPos val="b"/>
        <c:numFmt formatCode="ge" sourceLinked="1"/>
        <c:majorTickMark val="none"/>
        <c:minorTickMark val="none"/>
        <c:tickLblPos val="none"/>
        <c:crossAx val="222079488"/>
        <c:crosses val="autoZero"/>
        <c:auto val="1"/>
        <c:lblOffset val="100"/>
        <c:baseTimeUnit val="years"/>
      </c:dateAx>
      <c:valAx>
        <c:axId val="22207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07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276.23</c:v>
                </c:pt>
                <c:pt idx="1">
                  <c:v>293.57</c:v>
                </c:pt>
                <c:pt idx="2">
                  <c:v>317.93</c:v>
                </c:pt>
                <c:pt idx="3">
                  <c:v>174.26</c:v>
                </c:pt>
                <c:pt idx="4">
                  <c:v>191.36</c:v>
                </c:pt>
              </c:numCache>
            </c:numRef>
          </c:val>
        </c:ser>
        <c:dLbls>
          <c:showLegendKey val="0"/>
          <c:showVal val="0"/>
          <c:showCatName val="0"/>
          <c:showSerName val="0"/>
          <c:showPercent val="0"/>
          <c:showBubbleSize val="0"/>
        </c:dLbls>
        <c:gapWidth val="150"/>
        <c:axId val="222081056"/>
        <c:axId val="2220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22081056"/>
        <c:axId val="222081448"/>
      </c:lineChart>
      <c:dateAx>
        <c:axId val="222081056"/>
        <c:scaling>
          <c:orientation val="minMax"/>
        </c:scaling>
        <c:delete val="1"/>
        <c:axPos val="b"/>
        <c:numFmt formatCode="ge" sourceLinked="1"/>
        <c:majorTickMark val="none"/>
        <c:minorTickMark val="none"/>
        <c:tickLblPos val="none"/>
        <c:crossAx val="222081448"/>
        <c:crosses val="autoZero"/>
        <c:auto val="1"/>
        <c:lblOffset val="100"/>
        <c:baseTimeUnit val="years"/>
      </c:dateAx>
      <c:valAx>
        <c:axId val="22208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0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253.22</c:v>
                </c:pt>
                <c:pt idx="1">
                  <c:v>243.5</c:v>
                </c:pt>
                <c:pt idx="2">
                  <c:v>234.27</c:v>
                </c:pt>
                <c:pt idx="3">
                  <c:v>226.92</c:v>
                </c:pt>
                <c:pt idx="4">
                  <c:v>215.75</c:v>
                </c:pt>
              </c:numCache>
            </c:numRef>
          </c:val>
        </c:ser>
        <c:dLbls>
          <c:showLegendKey val="0"/>
          <c:showVal val="0"/>
          <c:showCatName val="0"/>
          <c:showSerName val="0"/>
          <c:showPercent val="0"/>
          <c:showBubbleSize val="0"/>
        </c:dLbls>
        <c:gapWidth val="150"/>
        <c:axId val="222082624"/>
        <c:axId val="22252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22082624"/>
        <c:axId val="222522824"/>
      </c:lineChart>
      <c:dateAx>
        <c:axId val="222082624"/>
        <c:scaling>
          <c:orientation val="minMax"/>
        </c:scaling>
        <c:delete val="1"/>
        <c:axPos val="b"/>
        <c:numFmt formatCode="ge" sourceLinked="1"/>
        <c:majorTickMark val="none"/>
        <c:minorTickMark val="none"/>
        <c:tickLblPos val="none"/>
        <c:crossAx val="222522824"/>
        <c:crosses val="autoZero"/>
        <c:auto val="1"/>
        <c:lblOffset val="100"/>
        <c:baseTimeUnit val="years"/>
      </c:dateAx>
      <c:valAx>
        <c:axId val="222522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105.15</c:v>
                </c:pt>
                <c:pt idx="1">
                  <c:v>106.54</c:v>
                </c:pt>
                <c:pt idx="2">
                  <c:v>108.69</c:v>
                </c:pt>
                <c:pt idx="3">
                  <c:v>113</c:v>
                </c:pt>
                <c:pt idx="4">
                  <c:v>113.79</c:v>
                </c:pt>
              </c:numCache>
            </c:numRef>
          </c:val>
        </c:ser>
        <c:dLbls>
          <c:showLegendKey val="0"/>
          <c:showVal val="0"/>
          <c:showCatName val="0"/>
          <c:showSerName val="0"/>
          <c:showPercent val="0"/>
          <c:showBubbleSize val="0"/>
        </c:dLbls>
        <c:gapWidth val="150"/>
        <c:axId val="222524000"/>
        <c:axId val="22252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22524000"/>
        <c:axId val="222524392"/>
      </c:lineChart>
      <c:dateAx>
        <c:axId val="222524000"/>
        <c:scaling>
          <c:orientation val="minMax"/>
        </c:scaling>
        <c:delete val="1"/>
        <c:axPos val="b"/>
        <c:numFmt formatCode="ge" sourceLinked="1"/>
        <c:majorTickMark val="none"/>
        <c:minorTickMark val="none"/>
        <c:tickLblPos val="none"/>
        <c:crossAx val="222524392"/>
        <c:crosses val="autoZero"/>
        <c:auto val="1"/>
        <c:lblOffset val="100"/>
        <c:baseTimeUnit val="years"/>
      </c:dateAx>
      <c:valAx>
        <c:axId val="22252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204.13</c:v>
                </c:pt>
                <c:pt idx="1">
                  <c:v>201.22</c:v>
                </c:pt>
                <c:pt idx="2">
                  <c:v>196.98</c:v>
                </c:pt>
                <c:pt idx="3">
                  <c:v>188.76</c:v>
                </c:pt>
                <c:pt idx="4">
                  <c:v>186.85</c:v>
                </c:pt>
              </c:numCache>
            </c:numRef>
          </c:val>
        </c:ser>
        <c:dLbls>
          <c:showLegendKey val="0"/>
          <c:showVal val="0"/>
          <c:showCatName val="0"/>
          <c:showSerName val="0"/>
          <c:showPercent val="0"/>
          <c:showBubbleSize val="0"/>
        </c:dLbls>
        <c:gapWidth val="150"/>
        <c:axId val="219429904"/>
        <c:axId val="21942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19429904"/>
        <c:axId val="219429512"/>
      </c:lineChart>
      <c:dateAx>
        <c:axId val="219429904"/>
        <c:scaling>
          <c:orientation val="minMax"/>
        </c:scaling>
        <c:delete val="1"/>
        <c:axPos val="b"/>
        <c:numFmt formatCode="ge" sourceLinked="1"/>
        <c:majorTickMark val="none"/>
        <c:minorTickMark val="none"/>
        <c:tickLblPos val="none"/>
        <c:crossAx val="219429512"/>
        <c:crosses val="autoZero"/>
        <c:auto val="1"/>
        <c:lblOffset val="100"/>
        <c:baseTimeUnit val="years"/>
      </c:dateAx>
      <c:valAx>
        <c:axId val="21942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2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E68" sqref="CE68"/>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さいたま市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1270476</v>
      </c>
      <c r="AJ8" s="56"/>
      <c r="AK8" s="56"/>
      <c r="AL8" s="56"/>
      <c r="AM8" s="56"/>
      <c r="AN8" s="56"/>
      <c r="AO8" s="56"/>
      <c r="AP8" s="57"/>
      <c r="AQ8" s="47">
        <f>データ!R6</f>
        <v>217.43</v>
      </c>
      <c r="AR8" s="47"/>
      <c r="AS8" s="47"/>
      <c r="AT8" s="47"/>
      <c r="AU8" s="47"/>
      <c r="AV8" s="47"/>
      <c r="AW8" s="47"/>
      <c r="AX8" s="47"/>
      <c r="AY8" s="47">
        <f>データ!S6</f>
        <v>5843.15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68.69</v>
      </c>
      <c r="K10" s="47"/>
      <c r="L10" s="47"/>
      <c r="M10" s="47"/>
      <c r="N10" s="47"/>
      <c r="O10" s="47"/>
      <c r="P10" s="47"/>
      <c r="Q10" s="47"/>
      <c r="R10" s="47">
        <f>データ!O6</f>
        <v>99.94</v>
      </c>
      <c r="S10" s="47"/>
      <c r="T10" s="47"/>
      <c r="U10" s="47"/>
      <c r="V10" s="47"/>
      <c r="W10" s="47"/>
      <c r="X10" s="47"/>
      <c r="Y10" s="47"/>
      <c r="Z10" s="78">
        <f>データ!P6</f>
        <v>3229</v>
      </c>
      <c r="AA10" s="78"/>
      <c r="AB10" s="78"/>
      <c r="AC10" s="78"/>
      <c r="AD10" s="78"/>
      <c r="AE10" s="78"/>
      <c r="AF10" s="78"/>
      <c r="AG10" s="78"/>
      <c r="AH10" s="2"/>
      <c r="AI10" s="78">
        <f>データ!T6</f>
        <v>1272759</v>
      </c>
      <c r="AJ10" s="78"/>
      <c r="AK10" s="78"/>
      <c r="AL10" s="78"/>
      <c r="AM10" s="78"/>
      <c r="AN10" s="78"/>
      <c r="AO10" s="78"/>
      <c r="AP10" s="78"/>
      <c r="AQ10" s="47">
        <f>データ!U6</f>
        <v>217.43</v>
      </c>
      <c r="AR10" s="47"/>
      <c r="AS10" s="47"/>
      <c r="AT10" s="47"/>
      <c r="AU10" s="47"/>
      <c r="AV10" s="47"/>
      <c r="AW10" s="47"/>
      <c r="AX10" s="47"/>
      <c r="AY10" s="47">
        <f>データ!V6</f>
        <v>5853.65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111007</v>
      </c>
      <c r="D6" s="31">
        <f t="shared" si="3"/>
        <v>46</v>
      </c>
      <c r="E6" s="31">
        <f t="shared" si="3"/>
        <v>1</v>
      </c>
      <c r="F6" s="31">
        <f t="shared" si="3"/>
        <v>0</v>
      </c>
      <c r="G6" s="31">
        <f t="shared" si="3"/>
        <v>1</v>
      </c>
      <c r="H6" s="31" t="str">
        <f t="shared" si="3"/>
        <v>埼玉県　さいたま市</v>
      </c>
      <c r="I6" s="31" t="str">
        <f t="shared" si="3"/>
        <v>法適用</v>
      </c>
      <c r="J6" s="31" t="str">
        <f t="shared" si="3"/>
        <v>水道事業</v>
      </c>
      <c r="K6" s="31" t="str">
        <f t="shared" si="3"/>
        <v>末端給水事業</v>
      </c>
      <c r="L6" s="31" t="str">
        <f t="shared" si="3"/>
        <v>政令市等</v>
      </c>
      <c r="M6" s="32" t="str">
        <f t="shared" si="3"/>
        <v>-</v>
      </c>
      <c r="N6" s="32">
        <f t="shared" si="3"/>
        <v>68.69</v>
      </c>
      <c r="O6" s="32">
        <f t="shared" si="3"/>
        <v>99.94</v>
      </c>
      <c r="P6" s="32">
        <f t="shared" si="3"/>
        <v>3229</v>
      </c>
      <c r="Q6" s="32">
        <f t="shared" si="3"/>
        <v>1270476</v>
      </c>
      <c r="R6" s="32">
        <f t="shared" si="3"/>
        <v>217.43</v>
      </c>
      <c r="S6" s="32">
        <f t="shared" si="3"/>
        <v>5843.15</v>
      </c>
      <c r="T6" s="32">
        <f t="shared" si="3"/>
        <v>1272759</v>
      </c>
      <c r="U6" s="32">
        <f t="shared" si="3"/>
        <v>217.43</v>
      </c>
      <c r="V6" s="32">
        <f t="shared" si="3"/>
        <v>5853.65</v>
      </c>
      <c r="W6" s="33">
        <f>IF(W7="",NA(),W7)</f>
        <v>115.61</v>
      </c>
      <c r="X6" s="33">
        <f t="shared" ref="X6:AF6" si="4">IF(X7="",NA(),X7)</f>
        <v>117.63</v>
      </c>
      <c r="Y6" s="33">
        <f t="shared" si="4"/>
        <v>119.38</v>
      </c>
      <c r="Z6" s="33">
        <f t="shared" si="4"/>
        <v>122.68</v>
      </c>
      <c r="AA6" s="33">
        <f t="shared" si="4"/>
        <v>123.44</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276.23</v>
      </c>
      <c r="AT6" s="33">
        <f t="shared" ref="AT6:BB6" si="6">IF(AT7="",NA(),AT7)</f>
        <v>293.57</v>
      </c>
      <c r="AU6" s="33">
        <f t="shared" si="6"/>
        <v>317.93</v>
      </c>
      <c r="AV6" s="33">
        <f t="shared" si="6"/>
        <v>174.26</v>
      </c>
      <c r="AW6" s="33">
        <f t="shared" si="6"/>
        <v>191.36</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253.22</v>
      </c>
      <c r="BE6" s="33">
        <f t="shared" ref="BE6:BM6" si="7">IF(BE7="",NA(),BE7)</f>
        <v>243.5</v>
      </c>
      <c r="BF6" s="33">
        <f t="shared" si="7"/>
        <v>234.27</v>
      </c>
      <c r="BG6" s="33">
        <f t="shared" si="7"/>
        <v>226.92</v>
      </c>
      <c r="BH6" s="33">
        <f t="shared" si="7"/>
        <v>215.75</v>
      </c>
      <c r="BI6" s="33">
        <f t="shared" si="7"/>
        <v>243.43</v>
      </c>
      <c r="BJ6" s="33">
        <f t="shared" si="7"/>
        <v>235.04</v>
      </c>
      <c r="BK6" s="33">
        <f t="shared" si="7"/>
        <v>226.55</v>
      </c>
      <c r="BL6" s="33">
        <f t="shared" si="7"/>
        <v>220.35</v>
      </c>
      <c r="BM6" s="33">
        <f t="shared" si="7"/>
        <v>212.16</v>
      </c>
      <c r="BN6" s="32" t="str">
        <f>IF(BN7="","",IF(BN7="-","【-】","【"&amp;SUBSTITUTE(TEXT(BN7,"#,##0.00"),"-","△")&amp;"】"))</f>
        <v>【276.38】</v>
      </c>
      <c r="BO6" s="33">
        <f>IF(BO7="",NA(),BO7)</f>
        <v>105.15</v>
      </c>
      <c r="BP6" s="33">
        <f t="shared" ref="BP6:BX6" si="8">IF(BP7="",NA(),BP7)</f>
        <v>106.54</v>
      </c>
      <c r="BQ6" s="33">
        <f t="shared" si="8"/>
        <v>108.69</v>
      </c>
      <c r="BR6" s="33">
        <f t="shared" si="8"/>
        <v>113</v>
      </c>
      <c r="BS6" s="33">
        <f t="shared" si="8"/>
        <v>113.79</v>
      </c>
      <c r="BT6" s="33">
        <f t="shared" si="8"/>
        <v>97.77</v>
      </c>
      <c r="BU6" s="33">
        <f t="shared" si="8"/>
        <v>98.74</v>
      </c>
      <c r="BV6" s="33">
        <f t="shared" si="8"/>
        <v>99.53</v>
      </c>
      <c r="BW6" s="33">
        <f t="shared" si="8"/>
        <v>104.05</v>
      </c>
      <c r="BX6" s="33">
        <f t="shared" si="8"/>
        <v>104.16</v>
      </c>
      <c r="BY6" s="32" t="str">
        <f>IF(BY7="","",IF(BY7="-","【-】","【"&amp;SUBSTITUTE(TEXT(BY7,"#,##0.00"),"-","△")&amp;"】"))</f>
        <v>【104.99】</v>
      </c>
      <c r="BZ6" s="33">
        <f>IF(BZ7="",NA(),BZ7)</f>
        <v>204.13</v>
      </c>
      <c r="CA6" s="33">
        <f t="shared" ref="CA6:CI6" si="9">IF(CA7="",NA(),CA7)</f>
        <v>201.22</v>
      </c>
      <c r="CB6" s="33">
        <f t="shared" si="9"/>
        <v>196.98</v>
      </c>
      <c r="CC6" s="33">
        <f t="shared" si="9"/>
        <v>188.76</v>
      </c>
      <c r="CD6" s="33">
        <f t="shared" si="9"/>
        <v>186.85</v>
      </c>
      <c r="CE6" s="33">
        <f t="shared" si="9"/>
        <v>182.63</v>
      </c>
      <c r="CF6" s="33">
        <f t="shared" si="9"/>
        <v>180.69</v>
      </c>
      <c r="CG6" s="33">
        <f t="shared" si="9"/>
        <v>179.62</v>
      </c>
      <c r="CH6" s="33">
        <f t="shared" si="9"/>
        <v>171.57</v>
      </c>
      <c r="CI6" s="33">
        <f t="shared" si="9"/>
        <v>171.29</v>
      </c>
      <c r="CJ6" s="32" t="str">
        <f>IF(CJ7="","",IF(CJ7="-","【-】","【"&amp;SUBSTITUTE(TEXT(CJ7,"#,##0.00"),"-","△")&amp;"】"))</f>
        <v>【163.72】</v>
      </c>
      <c r="CK6" s="33">
        <f>IF(CK7="",NA(),CK7)</f>
        <v>68.11</v>
      </c>
      <c r="CL6" s="33">
        <f t="shared" ref="CL6:CT6" si="10">IF(CL7="",NA(),CL7)</f>
        <v>67.430000000000007</v>
      </c>
      <c r="CM6" s="33">
        <f t="shared" si="10"/>
        <v>66.790000000000006</v>
      </c>
      <c r="CN6" s="33">
        <f t="shared" si="10"/>
        <v>66.41</v>
      </c>
      <c r="CO6" s="33">
        <f t="shared" si="10"/>
        <v>66.599999999999994</v>
      </c>
      <c r="CP6" s="33">
        <f t="shared" si="10"/>
        <v>59.22</v>
      </c>
      <c r="CQ6" s="33">
        <f t="shared" si="10"/>
        <v>59.95</v>
      </c>
      <c r="CR6" s="33">
        <f t="shared" si="10"/>
        <v>59.6</v>
      </c>
      <c r="CS6" s="33">
        <f t="shared" si="10"/>
        <v>58.97</v>
      </c>
      <c r="CT6" s="33">
        <f t="shared" si="10"/>
        <v>58.67</v>
      </c>
      <c r="CU6" s="32" t="str">
        <f>IF(CU7="","",IF(CU7="-","【-】","【"&amp;SUBSTITUTE(TEXT(CU7,"#,##0.00"),"-","△")&amp;"】"))</f>
        <v>【59.76】</v>
      </c>
      <c r="CV6" s="33">
        <f>IF(CV7="",NA(),CV7)</f>
        <v>93.9</v>
      </c>
      <c r="CW6" s="33">
        <f t="shared" ref="CW6:DE6" si="11">IF(CW7="",NA(),CW7)</f>
        <v>95.21</v>
      </c>
      <c r="CX6" s="33">
        <f t="shared" si="11"/>
        <v>95.93</v>
      </c>
      <c r="CY6" s="33">
        <f t="shared" si="11"/>
        <v>95.45</v>
      </c>
      <c r="CZ6" s="33">
        <f t="shared" si="11"/>
        <v>94.75</v>
      </c>
      <c r="DA6" s="33">
        <f t="shared" si="11"/>
        <v>92.47</v>
      </c>
      <c r="DB6" s="33">
        <f t="shared" si="11"/>
        <v>93.11</v>
      </c>
      <c r="DC6" s="33">
        <f t="shared" si="11"/>
        <v>93.22</v>
      </c>
      <c r="DD6" s="33">
        <f t="shared" si="11"/>
        <v>92.91</v>
      </c>
      <c r="DE6" s="33">
        <f t="shared" si="11"/>
        <v>93.36</v>
      </c>
      <c r="DF6" s="32" t="str">
        <f>IF(DF7="","",IF(DF7="-","【-】","【"&amp;SUBSTITUTE(TEXT(DF7,"#,##0.00"),"-","△")&amp;"】"))</f>
        <v>【89.95】</v>
      </c>
      <c r="DG6" s="33">
        <f>IF(DG7="",NA(),DG7)</f>
        <v>40.159999999999997</v>
      </c>
      <c r="DH6" s="33">
        <f t="shared" ref="DH6:DP6" si="12">IF(DH7="",NA(),DH7)</f>
        <v>41.2</v>
      </c>
      <c r="DI6" s="33">
        <f t="shared" si="12"/>
        <v>41.91</v>
      </c>
      <c r="DJ6" s="33">
        <f t="shared" si="12"/>
        <v>42.73</v>
      </c>
      <c r="DK6" s="33">
        <f t="shared" si="12"/>
        <v>43.29</v>
      </c>
      <c r="DL6" s="33">
        <f t="shared" si="12"/>
        <v>44.6</v>
      </c>
      <c r="DM6" s="33">
        <f t="shared" si="12"/>
        <v>45.31</v>
      </c>
      <c r="DN6" s="33">
        <f t="shared" si="12"/>
        <v>45.85</v>
      </c>
      <c r="DO6" s="33">
        <f t="shared" si="12"/>
        <v>46.73</v>
      </c>
      <c r="DP6" s="33">
        <f t="shared" si="12"/>
        <v>47.39</v>
      </c>
      <c r="DQ6" s="32" t="str">
        <f>IF(DQ7="","",IF(DQ7="-","【-】","【"&amp;SUBSTITUTE(TEXT(DQ7,"#,##0.00"),"-","△")&amp;"】"))</f>
        <v>【47.18】</v>
      </c>
      <c r="DR6" s="33">
        <f>IF(DR7="",NA(),DR7)</f>
        <v>5.79</v>
      </c>
      <c r="DS6" s="33">
        <f t="shared" ref="DS6:EA6" si="13">IF(DS7="",NA(),DS7)</f>
        <v>5.5</v>
      </c>
      <c r="DT6" s="33">
        <f t="shared" si="13"/>
        <v>6.36</v>
      </c>
      <c r="DU6" s="33">
        <f t="shared" si="13"/>
        <v>6.61</v>
      </c>
      <c r="DV6" s="33">
        <f t="shared" si="13"/>
        <v>6.82</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1.01</v>
      </c>
      <c r="ED6" s="33">
        <f t="shared" ref="ED6:EL6" si="14">IF(ED7="",NA(),ED7)</f>
        <v>0.95</v>
      </c>
      <c r="EE6" s="33">
        <f t="shared" si="14"/>
        <v>0.98</v>
      </c>
      <c r="EF6" s="33">
        <f t="shared" si="14"/>
        <v>0.83</v>
      </c>
      <c r="EG6" s="33">
        <f t="shared" si="14"/>
        <v>0.81</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111007</v>
      </c>
      <c r="D7" s="35">
        <v>46</v>
      </c>
      <c r="E7" s="35">
        <v>1</v>
      </c>
      <c r="F7" s="35">
        <v>0</v>
      </c>
      <c r="G7" s="35">
        <v>1</v>
      </c>
      <c r="H7" s="35" t="s">
        <v>93</v>
      </c>
      <c r="I7" s="35" t="s">
        <v>94</v>
      </c>
      <c r="J7" s="35" t="s">
        <v>95</v>
      </c>
      <c r="K7" s="35" t="s">
        <v>96</v>
      </c>
      <c r="L7" s="35" t="s">
        <v>97</v>
      </c>
      <c r="M7" s="36" t="s">
        <v>98</v>
      </c>
      <c r="N7" s="36">
        <v>68.69</v>
      </c>
      <c r="O7" s="36">
        <v>99.94</v>
      </c>
      <c r="P7" s="36">
        <v>3229</v>
      </c>
      <c r="Q7" s="36">
        <v>1270476</v>
      </c>
      <c r="R7" s="36">
        <v>217.43</v>
      </c>
      <c r="S7" s="36">
        <v>5843.15</v>
      </c>
      <c r="T7" s="36">
        <v>1272759</v>
      </c>
      <c r="U7" s="36">
        <v>217.43</v>
      </c>
      <c r="V7" s="36">
        <v>5853.65</v>
      </c>
      <c r="W7" s="36">
        <v>115.61</v>
      </c>
      <c r="X7" s="36">
        <v>117.63</v>
      </c>
      <c r="Y7" s="36">
        <v>119.38</v>
      </c>
      <c r="Z7" s="36">
        <v>122.68</v>
      </c>
      <c r="AA7" s="36">
        <v>123.44</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276.23</v>
      </c>
      <c r="AT7" s="36">
        <v>293.57</v>
      </c>
      <c r="AU7" s="36">
        <v>317.93</v>
      </c>
      <c r="AV7" s="36">
        <v>174.26</v>
      </c>
      <c r="AW7" s="36">
        <v>191.36</v>
      </c>
      <c r="AX7" s="36">
        <v>309.39999999999998</v>
      </c>
      <c r="AY7" s="36">
        <v>296.75</v>
      </c>
      <c r="AZ7" s="36">
        <v>295.06</v>
      </c>
      <c r="BA7" s="36">
        <v>178.43</v>
      </c>
      <c r="BB7" s="36">
        <v>168.99</v>
      </c>
      <c r="BC7" s="36">
        <v>262.74</v>
      </c>
      <c r="BD7" s="36">
        <v>253.22</v>
      </c>
      <c r="BE7" s="36">
        <v>243.5</v>
      </c>
      <c r="BF7" s="36">
        <v>234.27</v>
      </c>
      <c r="BG7" s="36">
        <v>226.92</v>
      </c>
      <c r="BH7" s="36">
        <v>215.75</v>
      </c>
      <c r="BI7" s="36">
        <v>243.43</v>
      </c>
      <c r="BJ7" s="36">
        <v>235.04</v>
      </c>
      <c r="BK7" s="36">
        <v>226.55</v>
      </c>
      <c r="BL7" s="36">
        <v>220.35</v>
      </c>
      <c r="BM7" s="36">
        <v>212.16</v>
      </c>
      <c r="BN7" s="36">
        <v>276.38</v>
      </c>
      <c r="BO7" s="36">
        <v>105.15</v>
      </c>
      <c r="BP7" s="36">
        <v>106.54</v>
      </c>
      <c r="BQ7" s="36">
        <v>108.69</v>
      </c>
      <c r="BR7" s="36">
        <v>113</v>
      </c>
      <c r="BS7" s="36">
        <v>113.79</v>
      </c>
      <c r="BT7" s="36">
        <v>97.77</v>
      </c>
      <c r="BU7" s="36">
        <v>98.74</v>
      </c>
      <c r="BV7" s="36">
        <v>99.53</v>
      </c>
      <c r="BW7" s="36">
        <v>104.05</v>
      </c>
      <c r="BX7" s="36">
        <v>104.16</v>
      </c>
      <c r="BY7" s="36">
        <v>104.99</v>
      </c>
      <c r="BZ7" s="36">
        <v>204.13</v>
      </c>
      <c r="CA7" s="36">
        <v>201.22</v>
      </c>
      <c r="CB7" s="36">
        <v>196.98</v>
      </c>
      <c r="CC7" s="36">
        <v>188.76</v>
      </c>
      <c r="CD7" s="36">
        <v>186.85</v>
      </c>
      <c r="CE7" s="36">
        <v>182.63</v>
      </c>
      <c r="CF7" s="36">
        <v>180.69</v>
      </c>
      <c r="CG7" s="36">
        <v>179.62</v>
      </c>
      <c r="CH7" s="36">
        <v>171.57</v>
      </c>
      <c r="CI7" s="36">
        <v>171.29</v>
      </c>
      <c r="CJ7" s="36">
        <v>163.72</v>
      </c>
      <c r="CK7" s="36">
        <v>68.11</v>
      </c>
      <c r="CL7" s="36">
        <v>67.430000000000007</v>
      </c>
      <c r="CM7" s="36">
        <v>66.790000000000006</v>
      </c>
      <c r="CN7" s="36">
        <v>66.41</v>
      </c>
      <c r="CO7" s="36">
        <v>66.599999999999994</v>
      </c>
      <c r="CP7" s="36">
        <v>59.22</v>
      </c>
      <c r="CQ7" s="36">
        <v>59.95</v>
      </c>
      <c r="CR7" s="36">
        <v>59.6</v>
      </c>
      <c r="CS7" s="36">
        <v>58.97</v>
      </c>
      <c r="CT7" s="36">
        <v>58.67</v>
      </c>
      <c r="CU7" s="36">
        <v>59.76</v>
      </c>
      <c r="CV7" s="36">
        <v>93.9</v>
      </c>
      <c r="CW7" s="36">
        <v>95.21</v>
      </c>
      <c r="CX7" s="36">
        <v>95.93</v>
      </c>
      <c r="CY7" s="36">
        <v>95.45</v>
      </c>
      <c r="CZ7" s="36">
        <v>94.75</v>
      </c>
      <c r="DA7" s="36">
        <v>92.47</v>
      </c>
      <c r="DB7" s="36">
        <v>93.11</v>
      </c>
      <c r="DC7" s="36">
        <v>93.22</v>
      </c>
      <c r="DD7" s="36">
        <v>92.91</v>
      </c>
      <c r="DE7" s="36">
        <v>93.36</v>
      </c>
      <c r="DF7" s="36">
        <v>89.95</v>
      </c>
      <c r="DG7" s="36">
        <v>40.159999999999997</v>
      </c>
      <c r="DH7" s="36">
        <v>41.2</v>
      </c>
      <c r="DI7" s="36">
        <v>41.91</v>
      </c>
      <c r="DJ7" s="36">
        <v>42.73</v>
      </c>
      <c r="DK7" s="36">
        <v>43.29</v>
      </c>
      <c r="DL7" s="36">
        <v>44.6</v>
      </c>
      <c r="DM7" s="36">
        <v>45.31</v>
      </c>
      <c r="DN7" s="36">
        <v>45.85</v>
      </c>
      <c r="DO7" s="36">
        <v>46.73</v>
      </c>
      <c r="DP7" s="36">
        <v>47.39</v>
      </c>
      <c r="DQ7" s="36">
        <v>47.18</v>
      </c>
      <c r="DR7" s="36">
        <v>5.79</v>
      </c>
      <c r="DS7" s="36">
        <v>5.5</v>
      </c>
      <c r="DT7" s="36">
        <v>6.36</v>
      </c>
      <c r="DU7" s="36">
        <v>6.61</v>
      </c>
      <c r="DV7" s="36">
        <v>6.82</v>
      </c>
      <c r="DW7" s="36">
        <v>10.91</v>
      </c>
      <c r="DX7" s="36">
        <v>12.46</v>
      </c>
      <c r="DY7" s="36">
        <v>13.95</v>
      </c>
      <c r="DZ7" s="36">
        <v>15.33</v>
      </c>
      <c r="EA7" s="36">
        <v>16.739999999999998</v>
      </c>
      <c r="EB7" s="36">
        <v>13.18</v>
      </c>
      <c r="EC7" s="36">
        <v>1.01</v>
      </c>
      <c r="ED7" s="36">
        <v>0.95</v>
      </c>
      <c r="EE7" s="36">
        <v>0.98</v>
      </c>
      <c r="EF7" s="36">
        <v>0.83</v>
      </c>
      <c r="EG7" s="36">
        <v>0.81</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2016-12-02T01:59:24Z</dcterms:created>
  <dcterms:modified xsi:type="dcterms:W3CDTF">2017-02-27T05:30:17Z</dcterms:modified>
  <cp:category/>
</cp:coreProperties>
</file>