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14神奈川県相模原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P10" i="4"/>
  <c r="AT8" i="4"/>
  <c r="P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<sst xmlns="http://schemas.openxmlformats.org/spreadsheetml/2006/main" count="267" uniqueCount="110">
  <si>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</si>
  <si>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</si>
  <si>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</si>
  <si>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</si>
  <si>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</si>
  <si>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</si>
  <si>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</si>
  <si>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</si>
  <si>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</si>
  <si>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</si>
  <si>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</si>
  <si>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</si>
  <si>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</si>
  <si>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</si>
  <si>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</si>
  <si>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</si>
  <si>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</si>
  <si>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</si>
  <si>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</si>
  <si>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</si>
  <si>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</si>
  <si>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</si>
  <si>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</si>
  <si>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</si>
  <si>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</si>
  <si>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</si>
  <si>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</si>
  <si>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</si>
  <si>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</si>
  <si>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</si>
  <si>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</si>
  <si>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</si>
  <si>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</si>
  <si>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</si>
  <si>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</si>
  <si>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</si>
  <si>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</si>
  <si>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</si>
  <si>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</si>
  <si>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</si>
  <si>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</si>
  <si>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</si>
  <si>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</si>
  <si>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</si>
  <si>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</si>
  <si>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</si>
  <si>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</si>
  <si>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</si>
  <si>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</si>
  <si>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</si>
  <si>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</si>
  <si>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</si>
  <si>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</si>
  <si>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</si>
  <si>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</si>
  <si>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</si>
  <si>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</si>
  <si>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</si>
  <si>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</si>
  <si>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</si>
  <si>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</si>
  <si>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</si>
  <si>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</si>
  <si>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</si>
  <si>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</si>
  <si>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</si>
  <si>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</si>
  <si>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</si>
  <si>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</si>
  <si>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</si>
  <si>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</si>
  <si>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</si>
  <si>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</si>
  <si>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</si>
  <si>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</si>
  <si>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</si>
  <si>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</si>
  <si>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</si>
  <si>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</si>
  <si>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</si>
  <si>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</si>
  <si>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</si>
  <si>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</si>
  <si>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</si>
  <si>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</si>
  <si>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</si>
  <si>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</si>
  <si>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</si>
  <si>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</si>
  <si>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</si>
  <si>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</si>
  <si>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</si>
  <si>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</si>
  <si>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</si>
  <si>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</si>
  <si>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</si>
  <si>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相模原市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</si>
  <si>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</si>
  <si>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</si>
  <si>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</si>
  <si>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</si>
  <si>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</si>
  <si>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</si>
  <si>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</si>
  <si>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</si>
  <si>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</si>
  <si>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</si>
  <si>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1999円／月（税込み）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今後は、下水道施設の老朽化に対し、経営計画（※）を策定し予防保全型の維持管理をしていけるよう、検討を進めていきます。
※経営計画は平成３１年度に策定予定です。</t>
    <phoneticPr fontId="4"/>
  </si>
  <si>
    <t>　平成２７年度より、下水道の管路施設について、敷設からの経過年数が長い等、リスクの高いものから順次テレビカメラによる調査を実施しています。調査結果から、管路施設の健全度を判定し、今後の修繕及び改築更新計画を策定する予定（※）です。
※平成３１年度に策定予定の経営計画の中で、投資計画として取りまとめます。</t>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</si>
  <si>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そのためにも、経営計画の策定が急がれているところであり、平成３１年度の計画策定に向けて管路施設の健全度の調査や財政シミュレーション等を進めてまいります。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</si>
</sst>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7502880"/>
        <c:axId val="14750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0.37</c:v>
                </c:pt>
                <c:pt idx="3">
                  <c:v>0.38</c:v>
                </c:pt>
                <c:pt idx="4">
                  <c:v>0.35</c:v>
                </c:pt>
              </c:numCache>
            </c:numRef>
          </c:val>
          <c:smooth val="0"/>
        </c:ser>
        <c:dLbls>
          <c:showLegendKey val="0"/>
          <c:showVal val="0"/>
          <c:showCatName val="0"/>
          <c:showSerName val="0"/>
          <c:showPercent val="0"/>
          <c:showBubbleSize val="0"/>
        </c:dLbls>
        <c:marker val="1"/>
        <c:smooth val="0"/>
        <c:axId val="147502880"/>
        <c:axId val="147503272"/>
      </c:lineChart>
      <c:dateAx>
        <c:axId val="147502880"/>
        <c:scaling>
          <c:orientation val="minMax"/>
        </c:scaling>
        <c:delete val="1"/>
        <c:axPos val="b"/>
        <c:numFmt formatCode="ge" sourceLinked="1"/>
        <c:majorTickMark val="none"/>
        <c:minorTickMark val="none"/>
        <c:tickLblPos val="none"/>
        <c:crossAx val="147503272"/>
        <c:crosses val="autoZero"/>
        <c:auto val="1"/>
        <c:lblOffset val="100"/>
        <c:baseTimeUnit val="years"/>
      </c:dateAx>
      <c:valAx>
        <c:axId val="1475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0181576"/>
        <c:axId val="66466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59.8</c:v>
                </c:pt>
                <c:pt idx="3">
                  <c:v>59.58</c:v>
                </c:pt>
                <c:pt idx="4">
                  <c:v>58.79</c:v>
                </c:pt>
              </c:numCache>
            </c:numRef>
          </c:val>
          <c:smooth val="0"/>
        </c:ser>
        <c:dLbls>
          <c:showLegendKey val="0"/>
          <c:showVal val="0"/>
          <c:showCatName val="0"/>
          <c:showSerName val="0"/>
          <c:showPercent val="0"/>
          <c:showBubbleSize val="0"/>
        </c:dLbls>
        <c:marker val="1"/>
        <c:smooth val="0"/>
        <c:axId val="270181576"/>
        <c:axId val="664668712"/>
      </c:lineChart>
      <c:dateAx>
        <c:axId val="270181576"/>
        <c:scaling>
          <c:orientation val="minMax"/>
        </c:scaling>
        <c:delete val="1"/>
        <c:axPos val="b"/>
        <c:numFmt formatCode="ge" sourceLinked="1"/>
        <c:majorTickMark val="none"/>
        <c:minorTickMark val="none"/>
        <c:tickLblPos val="none"/>
        <c:crossAx val="664668712"/>
        <c:crosses val="autoZero"/>
        <c:auto val="1"/>
        <c:lblOffset val="100"/>
        <c:baseTimeUnit val="years"/>
      </c:dateAx>
      <c:valAx>
        <c:axId val="66466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8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98.76</c:v>
                </c:pt>
                <c:pt idx="3">
                  <c:v>98.87</c:v>
                </c:pt>
                <c:pt idx="4">
                  <c:v>98.73</c:v>
                </c:pt>
              </c:numCache>
            </c:numRef>
          </c:val>
        </c:ser>
        <c:dLbls>
          <c:showLegendKey val="0"/>
          <c:showVal val="0"/>
          <c:showCatName val="0"/>
          <c:showSerName val="0"/>
          <c:showPercent val="0"/>
          <c:showBubbleSize val="0"/>
        </c:dLbls>
        <c:gapWidth val="150"/>
        <c:axId val="664669888"/>
        <c:axId val="66467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98.64</c:v>
                </c:pt>
                <c:pt idx="3">
                  <c:v>98.71</c:v>
                </c:pt>
                <c:pt idx="4">
                  <c:v>98.76</c:v>
                </c:pt>
              </c:numCache>
            </c:numRef>
          </c:val>
          <c:smooth val="0"/>
        </c:ser>
        <c:dLbls>
          <c:showLegendKey val="0"/>
          <c:showVal val="0"/>
          <c:showCatName val="0"/>
          <c:showSerName val="0"/>
          <c:showPercent val="0"/>
          <c:showBubbleSize val="0"/>
        </c:dLbls>
        <c:marker val="1"/>
        <c:smooth val="0"/>
        <c:axId val="664669888"/>
        <c:axId val="664670280"/>
      </c:lineChart>
      <c:dateAx>
        <c:axId val="664669888"/>
        <c:scaling>
          <c:orientation val="minMax"/>
        </c:scaling>
        <c:delete val="1"/>
        <c:axPos val="b"/>
        <c:numFmt formatCode="ge" sourceLinked="1"/>
        <c:majorTickMark val="none"/>
        <c:minorTickMark val="none"/>
        <c:tickLblPos val="none"/>
        <c:crossAx val="664670280"/>
        <c:crosses val="autoZero"/>
        <c:auto val="1"/>
        <c:lblOffset val="100"/>
        <c:baseTimeUnit val="years"/>
      </c:dateAx>
      <c:valAx>
        <c:axId val="66467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6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100.99</c:v>
                </c:pt>
                <c:pt idx="3">
                  <c:v>100.85</c:v>
                </c:pt>
                <c:pt idx="4">
                  <c:v>102.44</c:v>
                </c:pt>
              </c:numCache>
            </c:numRef>
          </c:val>
        </c:ser>
        <c:dLbls>
          <c:showLegendKey val="0"/>
          <c:showVal val="0"/>
          <c:showCatName val="0"/>
          <c:showSerName val="0"/>
          <c:showPercent val="0"/>
          <c:showBubbleSize val="0"/>
        </c:dLbls>
        <c:gapWidth val="150"/>
        <c:axId val="147504448"/>
        <c:axId val="14750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106.98</c:v>
                </c:pt>
                <c:pt idx="3">
                  <c:v>108.24</c:v>
                </c:pt>
                <c:pt idx="4">
                  <c:v>108.59</c:v>
                </c:pt>
              </c:numCache>
            </c:numRef>
          </c:val>
          <c:smooth val="0"/>
        </c:ser>
        <c:dLbls>
          <c:showLegendKey val="0"/>
          <c:showVal val="0"/>
          <c:showCatName val="0"/>
          <c:showSerName val="0"/>
          <c:showPercent val="0"/>
          <c:showBubbleSize val="0"/>
        </c:dLbls>
        <c:marker val="1"/>
        <c:smooth val="0"/>
        <c:axId val="147504448"/>
        <c:axId val="147504840"/>
      </c:lineChart>
      <c:dateAx>
        <c:axId val="147504448"/>
        <c:scaling>
          <c:orientation val="minMax"/>
        </c:scaling>
        <c:delete val="1"/>
        <c:axPos val="b"/>
        <c:numFmt formatCode="ge" sourceLinked="1"/>
        <c:majorTickMark val="none"/>
        <c:minorTickMark val="none"/>
        <c:tickLblPos val="none"/>
        <c:crossAx val="147504840"/>
        <c:crosses val="autoZero"/>
        <c:auto val="1"/>
        <c:lblOffset val="100"/>
        <c:baseTimeUnit val="years"/>
      </c:dateAx>
      <c:valAx>
        <c:axId val="1475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3.12</c:v>
                </c:pt>
                <c:pt idx="3">
                  <c:v>6.13</c:v>
                </c:pt>
                <c:pt idx="4">
                  <c:v>9.08</c:v>
                </c:pt>
              </c:numCache>
            </c:numRef>
          </c:val>
        </c:ser>
        <c:dLbls>
          <c:showLegendKey val="0"/>
          <c:showVal val="0"/>
          <c:showCatName val="0"/>
          <c:showSerName val="0"/>
          <c:showPercent val="0"/>
          <c:showBubbleSize val="0"/>
        </c:dLbls>
        <c:gapWidth val="150"/>
        <c:axId val="147506016"/>
        <c:axId val="14750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31.06</c:v>
                </c:pt>
                <c:pt idx="3">
                  <c:v>42</c:v>
                </c:pt>
                <c:pt idx="4">
                  <c:v>43.2</c:v>
                </c:pt>
              </c:numCache>
            </c:numRef>
          </c:val>
          <c:smooth val="0"/>
        </c:ser>
        <c:dLbls>
          <c:showLegendKey val="0"/>
          <c:showVal val="0"/>
          <c:showCatName val="0"/>
          <c:showSerName val="0"/>
          <c:showPercent val="0"/>
          <c:showBubbleSize val="0"/>
        </c:dLbls>
        <c:marker val="1"/>
        <c:smooth val="0"/>
        <c:axId val="147506016"/>
        <c:axId val="147506408"/>
      </c:lineChart>
      <c:dateAx>
        <c:axId val="147506016"/>
        <c:scaling>
          <c:orientation val="minMax"/>
        </c:scaling>
        <c:delete val="1"/>
        <c:axPos val="b"/>
        <c:numFmt formatCode="ge" sourceLinked="1"/>
        <c:majorTickMark val="none"/>
        <c:minorTickMark val="none"/>
        <c:tickLblPos val="none"/>
        <c:crossAx val="147506408"/>
        <c:crosses val="autoZero"/>
        <c:auto val="1"/>
        <c:lblOffset val="100"/>
        <c:baseTimeUnit val="years"/>
      </c:dateAx>
      <c:valAx>
        <c:axId val="14750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7507584"/>
        <c:axId val="1475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6.43</c:v>
                </c:pt>
                <c:pt idx="3">
                  <c:v>6.95</c:v>
                </c:pt>
                <c:pt idx="4">
                  <c:v>7.39</c:v>
                </c:pt>
              </c:numCache>
            </c:numRef>
          </c:val>
          <c:smooth val="0"/>
        </c:ser>
        <c:dLbls>
          <c:showLegendKey val="0"/>
          <c:showVal val="0"/>
          <c:showCatName val="0"/>
          <c:showSerName val="0"/>
          <c:showPercent val="0"/>
          <c:showBubbleSize val="0"/>
        </c:dLbls>
        <c:marker val="1"/>
        <c:smooth val="0"/>
        <c:axId val="147507584"/>
        <c:axId val="147507976"/>
      </c:lineChart>
      <c:dateAx>
        <c:axId val="147507584"/>
        <c:scaling>
          <c:orientation val="minMax"/>
        </c:scaling>
        <c:delete val="1"/>
        <c:axPos val="b"/>
        <c:numFmt formatCode="ge" sourceLinked="1"/>
        <c:majorTickMark val="none"/>
        <c:minorTickMark val="none"/>
        <c:tickLblPos val="none"/>
        <c:crossAx val="147507976"/>
        <c:crosses val="autoZero"/>
        <c:auto val="1"/>
        <c:lblOffset val="100"/>
        <c:baseTimeUnit val="years"/>
      </c:dateAx>
      <c:valAx>
        <c:axId val="1475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7509152"/>
        <c:axId val="27017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4.09</c:v>
                </c:pt>
                <c:pt idx="3">
                  <c:v>0.61</c:v>
                </c:pt>
                <c:pt idx="4">
                  <c:v>0.54</c:v>
                </c:pt>
              </c:numCache>
            </c:numRef>
          </c:val>
          <c:smooth val="0"/>
        </c:ser>
        <c:dLbls>
          <c:showLegendKey val="0"/>
          <c:showVal val="0"/>
          <c:showCatName val="0"/>
          <c:showSerName val="0"/>
          <c:showPercent val="0"/>
          <c:showBubbleSize val="0"/>
        </c:dLbls>
        <c:marker val="1"/>
        <c:smooth val="0"/>
        <c:axId val="147509152"/>
        <c:axId val="270174128"/>
      </c:lineChart>
      <c:dateAx>
        <c:axId val="147509152"/>
        <c:scaling>
          <c:orientation val="minMax"/>
        </c:scaling>
        <c:delete val="1"/>
        <c:axPos val="b"/>
        <c:numFmt formatCode="ge" sourceLinked="1"/>
        <c:majorTickMark val="none"/>
        <c:minorTickMark val="none"/>
        <c:tickLblPos val="none"/>
        <c:crossAx val="270174128"/>
        <c:crosses val="autoZero"/>
        <c:auto val="1"/>
        <c:lblOffset val="100"/>
        <c:baseTimeUnit val="years"/>
      </c:dateAx>
      <c:valAx>
        <c:axId val="27017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32.68</c:v>
                </c:pt>
                <c:pt idx="3">
                  <c:v>35.75</c:v>
                </c:pt>
                <c:pt idx="4">
                  <c:v>28.15</c:v>
                </c:pt>
              </c:numCache>
            </c:numRef>
          </c:val>
        </c:ser>
        <c:dLbls>
          <c:showLegendKey val="0"/>
          <c:showVal val="0"/>
          <c:showCatName val="0"/>
          <c:showSerName val="0"/>
          <c:showPercent val="0"/>
          <c:showBubbleSize val="0"/>
        </c:dLbls>
        <c:gapWidth val="150"/>
        <c:axId val="270175304"/>
        <c:axId val="27017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187.05</c:v>
                </c:pt>
                <c:pt idx="3">
                  <c:v>55.68</c:v>
                </c:pt>
                <c:pt idx="4">
                  <c:v>56.18</c:v>
                </c:pt>
              </c:numCache>
            </c:numRef>
          </c:val>
          <c:smooth val="0"/>
        </c:ser>
        <c:dLbls>
          <c:showLegendKey val="0"/>
          <c:showVal val="0"/>
          <c:showCatName val="0"/>
          <c:showSerName val="0"/>
          <c:showPercent val="0"/>
          <c:showBubbleSize val="0"/>
        </c:dLbls>
        <c:marker val="1"/>
        <c:smooth val="0"/>
        <c:axId val="270175304"/>
        <c:axId val="270175696"/>
      </c:lineChart>
      <c:dateAx>
        <c:axId val="270175304"/>
        <c:scaling>
          <c:orientation val="minMax"/>
        </c:scaling>
        <c:delete val="1"/>
        <c:axPos val="b"/>
        <c:numFmt formatCode="ge" sourceLinked="1"/>
        <c:majorTickMark val="none"/>
        <c:minorTickMark val="none"/>
        <c:tickLblPos val="none"/>
        <c:crossAx val="270175696"/>
        <c:crosses val="autoZero"/>
        <c:auto val="1"/>
        <c:lblOffset val="100"/>
        <c:baseTimeUnit val="years"/>
      </c:dateAx>
      <c:valAx>
        <c:axId val="27017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7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695.6</c:v>
                </c:pt>
                <c:pt idx="3">
                  <c:v>686.69</c:v>
                </c:pt>
                <c:pt idx="4">
                  <c:v>632.02</c:v>
                </c:pt>
              </c:numCache>
            </c:numRef>
          </c:val>
        </c:ser>
        <c:dLbls>
          <c:showLegendKey val="0"/>
          <c:showVal val="0"/>
          <c:showCatName val="0"/>
          <c:showSerName val="0"/>
          <c:showPercent val="0"/>
          <c:showBubbleSize val="0"/>
        </c:dLbls>
        <c:gapWidth val="150"/>
        <c:axId val="270176872"/>
        <c:axId val="2701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644.47</c:v>
                </c:pt>
                <c:pt idx="3">
                  <c:v>627.59</c:v>
                </c:pt>
                <c:pt idx="4">
                  <c:v>594.09</c:v>
                </c:pt>
              </c:numCache>
            </c:numRef>
          </c:val>
          <c:smooth val="0"/>
        </c:ser>
        <c:dLbls>
          <c:showLegendKey val="0"/>
          <c:showVal val="0"/>
          <c:showCatName val="0"/>
          <c:showSerName val="0"/>
          <c:showPercent val="0"/>
          <c:showBubbleSize val="0"/>
        </c:dLbls>
        <c:marker val="1"/>
        <c:smooth val="0"/>
        <c:axId val="270176872"/>
        <c:axId val="270177264"/>
      </c:lineChart>
      <c:dateAx>
        <c:axId val="270176872"/>
        <c:scaling>
          <c:orientation val="minMax"/>
        </c:scaling>
        <c:delete val="1"/>
        <c:axPos val="b"/>
        <c:numFmt formatCode="ge" sourceLinked="1"/>
        <c:majorTickMark val="none"/>
        <c:minorTickMark val="none"/>
        <c:tickLblPos val="none"/>
        <c:crossAx val="270177264"/>
        <c:crosses val="autoZero"/>
        <c:auto val="1"/>
        <c:lblOffset val="100"/>
        <c:baseTimeUnit val="years"/>
      </c:dateAx>
      <c:valAx>
        <c:axId val="2701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7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87.78</c:v>
                </c:pt>
                <c:pt idx="3">
                  <c:v>111.86</c:v>
                </c:pt>
                <c:pt idx="4">
                  <c:v>100.19</c:v>
                </c:pt>
              </c:numCache>
            </c:numRef>
          </c:val>
        </c:ser>
        <c:dLbls>
          <c:showLegendKey val="0"/>
          <c:showVal val="0"/>
          <c:showCatName val="0"/>
          <c:showSerName val="0"/>
          <c:showPercent val="0"/>
          <c:showBubbleSize val="0"/>
        </c:dLbls>
        <c:gapWidth val="150"/>
        <c:axId val="270178440"/>
        <c:axId val="27017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109.25</c:v>
                </c:pt>
                <c:pt idx="3">
                  <c:v>113.93</c:v>
                </c:pt>
                <c:pt idx="4">
                  <c:v>114.03</c:v>
                </c:pt>
              </c:numCache>
            </c:numRef>
          </c:val>
          <c:smooth val="0"/>
        </c:ser>
        <c:dLbls>
          <c:showLegendKey val="0"/>
          <c:showVal val="0"/>
          <c:showCatName val="0"/>
          <c:showSerName val="0"/>
          <c:showPercent val="0"/>
          <c:showBubbleSize val="0"/>
        </c:dLbls>
        <c:marker val="1"/>
        <c:smooth val="0"/>
        <c:axId val="270178440"/>
        <c:axId val="270178832"/>
      </c:lineChart>
      <c:dateAx>
        <c:axId val="270178440"/>
        <c:scaling>
          <c:orientation val="minMax"/>
        </c:scaling>
        <c:delete val="1"/>
        <c:axPos val="b"/>
        <c:numFmt formatCode="ge" sourceLinked="1"/>
        <c:majorTickMark val="none"/>
        <c:minorTickMark val="none"/>
        <c:tickLblPos val="none"/>
        <c:crossAx val="270178832"/>
        <c:crosses val="autoZero"/>
        <c:auto val="1"/>
        <c:lblOffset val="100"/>
        <c:baseTimeUnit val="years"/>
      </c:dateAx>
      <c:valAx>
        <c:axId val="27017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7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132.94</c:v>
                </c:pt>
                <c:pt idx="3">
                  <c:v>104.78</c:v>
                </c:pt>
                <c:pt idx="4">
                  <c:v>117.67</c:v>
                </c:pt>
              </c:numCache>
            </c:numRef>
          </c:val>
        </c:ser>
        <c:dLbls>
          <c:showLegendKey val="0"/>
          <c:showVal val="0"/>
          <c:showCatName val="0"/>
          <c:showSerName val="0"/>
          <c:showPercent val="0"/>
          <c:showBubbleSize val="0"/>
        </c:dLbls>
        <c:gapWidth val="150"/>
        <c:axId val="270180008"/>
        <c:axId val="27018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121.96</c:v>
                </c:pt>
                <c:pt idx="3">
                  <c:v>116.77</c:v>
                </c:pt>
                <c:pt idx="4">
                  <c:v>116.93</c:v>
                </c:pt>
              </c:numCache>
            </c:numRef>
          </c:val>
          <c:smooth val="0"/>
        </c:ser>
        <c:dLbls>
          <c:showLegendKey val="0"/>
          <c:showVal val="0"/>
          <c:showCatName val="0"/>
          <c:showSerName val="0"/>
          <c:showPercent val="0"/>
          <c:showBubbleSize val="0"/>
        </c:dLbls>
        <c:marker val="1"/>
        <c:smooth val="0"/>
        <c:axId val="270180008"/>
        <c:axId val="270180400"/>
      </c:lineChart>
      <c:dateAx>
        <c:axId val="270180008"/>
        <c:scaling>
          <c:orientation val="minMax"/>
        </c:scaling>
        <c:delete val="1"/>
        <c:axPos val="b"/>
        <c:numFmt formatCode="ge" sourceLinked="1"/>
        <c:majorTickMark val="none"/>
        <c:minorTickMark val="none"/>
        <c:tickLblPos val="none"/>
        <c:crossAx val="270180400"/>
        <c:crosses val="autoZero"/>
        <c:auto val="1"/>
        <c:lblOffset val="100"/>
        <c:baseTimeUnit val="years"/>
      </c:dateAx>
      <c:valAx>
        <c:axId val="27018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　相模原市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716643</v>
      </c>
      <c r="AM8" s="47"/>
      <c r="AN8" s="47"/>
      <c r="AO8" s="47"/>
      <c r="AP8" s="47"/>
      <c r="AQ8" s="47"/>
      <c r="AR8" s="47"/>
      <c r="AS8" s="47"/>
      <c r="AT8" s="43">
        <f>データ!S6</f>
        <v>328.66</v>
      </c>
      <c r="AU8" s="43"/>
      <c r="AV8" s="43"/>
      <c r="AW8" s="43"/>
      <c r="AX8" s="43"/>
      <c r="AY8" s="43"/>
      <c r="AZ8" s="43"/>
      <c r="BA8" s="43"/>
      <c r="BB8" s="43">
        <f>データ!T6</f>
        <v>2180.5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62.79</v>
      </c>
      <c r="J10" s="43"/>
      <c r="K10" s="43"/>
      <c r="L10" s="43"/>
      <c r="M10" s="43"/>
      <c r="N10" s="43"/>
      <c r="O10" s="43"/>
      <c r="P10" s="43">
        <f>データ!O6</f>
        <v>96.5</v>
      </c>
      <c r="Q10" s="43"/>
      <c r="R10" s="43"/>
      <c r="S10" s="43"/>
      <c r="T10" s="43"/>
      <c r="U10" s="43"/>
      <c r="V10" s="43"/>
      <c r="W10" s="43">
        <f>データ!P6</f>
        <v>86.28</v>
      </c>
      <c r="X10" s="43"/>
      <c r="Y10" s="43"/>
      <c r="Z10" s="43"/>
      <c r="AA10" s="43"/>
      <c r="AB10" s="43"/>
      <c r="AC10" s="43"/>
      <c r="AD10" s="47">
        <f>データ!Q6</f>
        <v>1999</v>
      </c>
      <c r="AE10" s="47"/>
      <c r="AF10" s="47"/>
      <c r="AG10" s="47"/>
      <c r="AH10" s="47"/>
      <c r="AI10" s="47"/>
      <c r="AJ10" s="47"/>
      <c r="AK10" s="2"/>
      <c r="AL10" s="47">
        <f>データ!U6</f>
        <v>691502</v>
      </c>
      <c r="AM10" s="47"/>
      <c r="AN10" s="47"/>
      <c r="AO10" s="47"/>
      <c r="AP10" s="47"/>
      <c r="AQ10" s="47"/>
      <c r="AR10" s="47"/>
      <c r="AS10" s="47"/>
      <c r="AT10" s="43">
        <f>データ!V6</f>
        <v>75.63</v>
      </c>
      <c r="AU10" s="43"/>
      <c r="AV10" s="43"/>
      <c r="AW10" s="43"/>
      <c r="AX10" s="43"/>
      <c r="AY10" s="43"/>
      <c r="AZ10" s="43"/>
      <c r="BA10" s="43"/>
      <c r="BB10" s="43">
        <f>データ!W6</f>
        <v>9143.2199999999993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141500</v>
      </c>
      <c r="D6" s="31">
        <f t="shared" si="3"/>
        <v>46</v>
      </c>
      <c r="E6" s="31">
        <f t="shared" si="3"/>
        <v>17</v>
      </c>
      <c r="F6" s="31">
        <f t="shared" si="3"/>
        <v>1</v>
      </c>
      <c r="G6" s="31">
        <f t="shared" si="3"/>
        <v>0</v>
      </c>
      <c r="H6" s="31" t="str">
        <f t="shared" si="3"/>
        <v>神奈川県　相模原市</v>
      </c>
      <c r="I6" s="31" t="str">
        <f t="shared" si="3"/>
        <v>法適用</v>
      </c>
      <c r="J6" s="31" t="str">
        <f t="shared" si="3"/>
        <v>下水道事業</v>
      </c>
      <c r="K6" s="31" t="str">
        <f t="shared" si="3"/>
        <v>公共下水道</v>
      </c>
      <c r="L6" s="31" t="str">
        <f t="shared" si="3"/>
        <v>政令市等</v>
      </c>
      <c r="M6" s="32" t="str">
        <f t="shared" si="3"/>
        <v>-</v>
      </c>
      <c r="N6" s="32">
        <f t="shared" si="3"/>
        <v>62.79</v>
      </c>
      <c r="O6" s="32">
        <f t="shared" si="3"/>
        <v>96.5</v>
      </c>
      <c r="P6" s="32">
        <f t="shared" si="3"/>
        <v>86.28</v>
      </c>
      <c r="Q6" s="32">
        <f t="shared" si="3"/>
        <v>1999</v>
      </c>
      <c r="R6" s="32">
        <f t="shared" si="3"/>
        <v>716643</v>
      </c>
      <c r="S6" s="32">
        <f t="shared" si="3"/>
        <v>328.66</v>
      </c>
      <c r="T6" s="32">
        <f t="shared" si="3"/>
        <v>2180.5</v>
      </c>
      <c r="U6" s="32">
        <f t="shared" si="3"/>
        <v>691502</v>
      </c>
      <c r="V6" s="32">
        <f t="shared" si="3"/>
        <v>75.63</v>
      </c>
      <c r="W6" s="32">
        <f t="shared" si="3"/>
        <v>9143.2199999999993</v>
      </c>
      <c r="X6" s="33" t="str">
        <f>IF(X7="",NA(),X7)</f>
        <v>-</v>
      </c>
      <c r="Y6" s="33" t="str">
        <f t="shared" ref="Y6:AG6" si="4">IF(Y7="",NA(),Y7)</f>
        <v>-</v>
      </c>
      <c r="Z6" s="33">
        <f t="shared" si="4"/>
        <v>100.99</v>
      </c>
      <c r="AA6" s="33">
        <f t="shared" si="4"/>
        <v>100.85</v>
      </c>
      <c r="AB6" s="33">
        <f t="shared" si="4"/>
        <v>102.44</v>
      </c>
      <c r="AC6" s="33" t="str">
        <f t="shared" si="4"/>
        <v>-</v>
      </c>
      <c r="AD6" s="33" t="str">
        <f t="shared" si="4"/>
        <v>-</v>
      </c>
      <c r="AE6" s="33">
        <f t="shared" si="4"/>
        <v>106.98</v>
      </c>
      <c r="AF6" s="33">
        <f t="shared" si="4"/>
        <v>108.24</v>
      </c>
      <c r="AG6" s="33">
        <f t="shared" si="4"/>
        <v>108.59</v>
      </c>
      <c r="AH6" s="32" t="str">
        <f>IF(AH7="","",IF(AH7="-","【-】","【"&amp;SUBSTITUTE(TEXT(AH7,"#,##0.00"),"-","△")&amp;"】"))</f>
        <v>【108.23】</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4.09</v>
      </c>
      <c r="AQ6" s="33">
        <f t="shared" si="5"/>
        <v>0.61</v>
      </c>
      <c r="AR6" s="33">
        <f t="shared" si="5"/>
        <v>0.54</v>
      </c>
      <c r="AS6" s="32" t="str">
        <f>IF(AS7="","",IF(AS7="-","【-】","【"&amp;SUBSTITUTE(TEXT(AS7,"#,##0.00"),"-","△")&amp;"】"))</f>
        <v>【4.45】</v>
      </c>
      <c r="AT6" s="33" t="str">
        <f>IF(AT7="",NA(),AT7)</f>
        <v>-</v>
      </c>
      <c r="AU6" s="33" t="str">
        <f t="shared" ref="AU6:BC6" si="6">IF(AU7="",NA(),AU7)</f>
        <v>-</v>
      </c>
      <c r="AV6" s="33">
        <f t="shared" si="6"/>
        <v>32.68</v>
      </c>
      <c r="AW6" s="33">
        <f t="shared" si="6"/>
        <v>35.75</v>
      </c>
      <c r="AX6" s="33">
        <f t="shared" si="6"/>
        <v>28.15</v>
      </c>
      <c r="AY6" s="33" t="str">
        <f t="shared" si="6"/>
        <v>-</v>
      </c>
      <c r="AZ6" s="33" t="str">
        <f t="shared" si="6"/>
        <v>-</v>
      </c>
      <c r="BA6" s="33">
        <f t="shared" si="6"/>
        <v>187.05</v>
      </c>
      <c r="BB6" s="33">
        <f t="shared" si="6"/>
        <v>55.68</v>
      </c>
      <c r="BC6" s="33">
        <f t="shared" si="6"/>
        <v>56.18</v>
      </c>
      <c r="BD6" s="32" t="str">
        <f>IF(BD7="","",IF(BD7="-","【-】","【"&amp;SUBSTITUTE(TEXT(BD7,"#,##0.00"),"-","△")&amp;"】"))</f>
        <v>【57.41】</v>
      </c>
      <c r="BE6" s="33" t="str">
        <f>IF(BE7="",NA(),BE7)</f>
        <v>-</v>
      </c>
      <c r="BF6" s="33" t="str">
        <f t="shared" ref="BF6:BN6" si="7">IF(BF7="",NA(),BF7)</f>
        <v>-</v>
      </c>
      <c r="BG6" s="33">
        <f t="shared" si="7"/>
        <v>695.6</v>
      </c>
      <c r="BH6" s="33">
        <f t="shared" si="7"/>
        <v>686.69</v>
      </c>
      <c r="BI6" s="33">
        <f t="shared" si="7"/>
        <v>632.02</v>
      </c>
      <c r="BJ6" s="33" t="str">
        <f t="shared" si="7"/>
        <v>-</v>
      </c>
      <c r="BK6" s="33" t="str">
        <f t="shared" si="7"/>
        <v>-</v>
      </c>
      <c r="BL6" s="33">
        <f t="shared" si="7"/>
        <v>644.47</v>
      </c>
      <c r="BM6" s="33">
        <f t="shared" si="7"/>
        <v>627.59</v>
      </c>
      <c r="BN6" s="33">
        <f t="shared" si="7"/>
        <v>594.09</v>
      </c>
      <c r="BO6" s="32" t="str">
        <f>IF(BO7="","",IF(BO7="-","【-】","【"&amp;SUBSTITUTE(TEXT(BO7,"#,##0.00"),"-","△")&amp;"】"))</f>
        <v>【763.62】</v>
      </c>
      <c r="BP6" s="33" t="str">
        <f>IF(BP7="",NA(),BP7)</f>
        <v>-</v>
      </c>
      <c r="BQ6" s="33" t="str">
        <f t="shared" ref="BQ6:BY6" si="8">IF(BQ7="",NA(),BQ7)</f>
        <v>-</v>
      </c>
      <c r="BR6" s="33">
        <f t="shared" si="8"/>
        <v>87.78</v>
      </c>
      <c r="BS6" s="33">
        <f t="shared" si="8"/>
        <v>111.86</v>
      </c>
      <c r="BT6" s="33">
        <f t="shared" si="8"/>
        <v>100.19</v>
      </c>
      <c r="BU6" s="33" t="str">
        <f t="shared" si="8"/>
        <v>-</v>
      </c>
      <c r="BV6" s="33" t="str">
        <f t="shared" si="8"/>
        <v>-</v>
      </c>
      <c r="BW6" s="33">
        <f t="shared" si="8"/>
        <v>109.25</v>
      </c>
      <c r="BX6" s="33">
        <f t="shared" si="8"/>
        <v>113.93</v>
      </c>
      <c r="BY6" s="33">
        <f t="shared" si="8"/>
        <v>114.03</v>
      </c>
      <c r="BZ6" s="32" t="str">
        <f>IF(BZ7="","",IF(BZ7="-","【-】","【"&amp;SUBSTITUTE(TEXT(BZ7,"#,##0.00"),"-","△")&amp;"】"))</f>
        <v>【98.53】</v>
      </c>
      <c r="CA6" s="33" t="str">
        <f>IF(CA7="",NA(),CA7)</f>
        <v>-</v>
      </c>
      <c r="CB6" s="33" t="str">
        <f t="shared" ref="CB6:CJ6" si="9">IF(CB7="",NA(),CB7)</f>
        <v>-</v>
      </c>
      <c r="CC6" s="33">
        <f t="shared" si="9"/>
        <v>132.94</v>
      </c>
      <c r="CD6" s="33">
        <f t="shared" si="9"/>
        <v>104.78</v>
      </c>
      <c r="CE6" s="33">
        <f t="shared" si="9"/>
        <v>117.67</v>
      </c>
      <c r="CF6" s="33" t="str">
        <f t="shared" si="9"/>
        <v>-</v>
      </c>
      <c r="CG6" s="33" t="str">
        <f t="shared" si="9"/>
        <v>-</v>
      </c>
      <c r="CH6" s="33">
        <f t="shared" si="9"/>
        <v>121.96</v>
      </c>
      <c r="CI6" s="33">
        <f t="shared" si="9"/>
        <v>116.77</v>
      </c>
      <c r="CJ6" s="33">
        <f t="shared" si="9"/>
        <v>116.93</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59.8</v>
      </c>
      <c r="CT6" s="33">
        <f t="shared" si="10"/>
        <v>59.58</v>
      </c>
      <c r="CU6" s="33">
        <f t="shared" si="10"/>
        <v>58.79</v>
      </c>
      <c r="CV6" s="32" t="str">
        <f>IF(CV7="","",IF(CV7="-","【-】","【"&amp;SUBSTITUTE(TEXT(CV7,"#,##0.00"),"-","△")&amp;"】"))</f>
        <v>【60.01】</v>
      </c>
      <c r="CW6" s="33" t="str">
        <f>IF(CW7="",NA(),CW7)</f>
        <v>-</v>
      </c>
      <c r="CX6" s="33" t="str">
        <f t="shared" ref="CX6:DF6" si="11">IF(CX7="",NA(),CX7)</f>
        <v>-</v>
      </c>
      <c r="CY6" s="33">
        <f t="shared" si="11"/>
        <v>98.76</v>
      </c>
      <c r="CZ6" s="33">
        <f t="shared" si="11"/>
        <v>98.87</v>
      </c>
      <c r="DA6" s="33">
        <f t="shared" si="11"/>
        <v>98.73</v>
      </c>
      <c r="DB6" s="33" t="str">
        <f t="shared" si="11"/>
        <v>-</v>
      </c>
      <c r="DC6" s="33" t="str">
        <f t="shared" si="11"/>
        <v>-</v>
      </c>
      <c r="DD6" s="33">
        <f t="shared" si="11"/>
        <v>98.64</v>
      </c>
      <c r="DE6" s="33">
        <f t="shared" si="11"/>
        <v>98.71</v>
      </c>
      <c r="DF6" s="33">
        <f t="shared" si="11"/>
        <v>98.76</v>
      </c>
      <c r="DG6" s="32" t="str">
        <f>IF(DG7="","",IF(DG7="-","【-】","【"&amp;SUBSTITUTE(TEXT(DG7,"#,##0.00"),"-","△")&amp;"】"))</f>
        <v>【94.73】</v>
      </c>
      <c r="DH6" s="33" t="str">
        <f>IF(DH7="",NA(),DH7)</f>
        <v>-</v>
      </c>
      <c r="DI6" s="33" t="str">
        <f t="shared" ref="DI6:DQ6" si="12">IF(DI7="",NA(),DI7)</f>
        <v>-</v>
      </c>
      <c r="DJ6" s="33">
        <f t="shared" si="12"/>
        <v>3.12</v>
      </c>
      <c r="DK6" s="33">
        <f t="shared" si="12"/>
        <v>6.13</v>
      </c>
      <c r="DL6" s="33">
        <f t="shared" si="12"/>
        <v>9.08</v>
      </c>
      <c r="DM6" s="33" t="str">
        <f t="shared" si="12"/>
        <v>-</v>
      </c>
      <c r="DN6" s="33" t="str">
        <f t="shared" si="12"/>
        <v>-</v>
      </c>
      <c r="DO6" s="33">
        <f t="shared" si="12"/>
        <v>31.06</v>
      </c>
      <c r="DP6" s="33">
        <f t="shared" si="12"/>
        <v>42</v>
      </c>
      <c r="DQ6" s="33">
        <f t="shared" si="12"/>
        <v>43.2</v>
      </c>
      <c r="DR6" s="32" t="str">
        <f>IF(DR7="","",IF(DR7="-","【-】","【"&amp;SUBSTITUTE(TEXT(DR7,"#,##0.00"),"-","△")&amp;"】"))</f>
        <v>【36.85】</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6.43</v>
      </c>
      <c r="EA6" s="33">
        <f t="shared" si="13"/>
        <v>6.95</v>
      </c>
      <c r="EB6" s="33">
        <f t="shared" si="13"/>
        <v>7.39</v>
      </c>
      <c r="EC6" s="32" t="str">
        <f>IF(EC7="","",IF(EC7="-","【-】","【"&amp;SUBSTITUTE(TEXT(EC7,"#,##0.00"),"-","△")&amp;"】"))</f>
        <v>【4.56】</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0.37</v>
      </c>
      <c r="EL6" s="33">
        <f t="shared" si="14"/>
        <v>0.38</v>
      </c>
      <c r="EM6" s="33">
        <f t="shared" si="14"/>
        <v>0.35</v>
      </c>
      <c r="EN6" s="32" t="str">
        <f>IF(EN7="","",IF(EN7="-","【-】","【"&amp;SUBSTITUTE(TEXT(EN7,"#,##0.00"),"-","△")&amp;"】"))</f>
        <v>【0.23】</v>
      </c>
    </row>
    <row r="7" spans="1:147" s="34" customFormat="1" x14ac:dyDescent="0.2">
      <c r="A7" s="26"/>
      <c r="B7" s="35">
        <v>2015</v>
      </c>
      <c r="C7" s="35">
        <v>141500</v>
      </c>
      <c r="D7" s="35">
        <v>46</v>
      </c>
      <c r="E7" s="35">
        <v>17</v>
      </c>
      <c r="F7" s="35">
        <v>1</v>
      </c>
      <c r="G7" s="35">
        <v>0</v>
      </c>
      <c r="H7" s="35" t="s">
        <v>96</v>
      </c>
      <c r="I7" s="35" t="s">
        <v>97</v>
      </c>
      <c r="J7" s="35" t="s">
        <v>98</v>
      </c>
      <c r="K7" s="35" t="s">
        <v>99</v>
      </c>
      <c r="L7" s="35" t="s">
        <v>100</v>
      </c>
      <c r="M7" s="36" t="s">
        <v>101</v>
      </c>
      <c r="N7" s="36">
        <v>62.79</v>
      </c>
      <c r="O7" s="36">
        <v>96.5</v>
      </c>
      <c r="P7" s="36">
        <v>86.28</v>
      </c>
      <c r="Q7" s="36">
        <v>1999</v>
      </c>
      <c r="R7" s="36">
        <v>716643</v>
      </c>
      <c r="S7" s="36">
        <v>328.66</v>
      </c>
      <c r="T7" s="36">
        <v>2180.5</v>
      </c>
      <c r="U7" s="36">
        <v>691502</v>
      </c>
      <c r="V7" s="36">
        <v>75.63</v>
      </c>
      <c r="W7" s="36">
        <v>9143.2199999999993</v>
      </c>
      <c r="X7" s="36" t="s">
        <v>101</v>
      </c>
      <c r="Y7" s="36" t="s">
        <v>101</v>
      </c>
      <c r="Z7" s="36">
        <v>100.99</v>
      </c>
      <c r="AA7" s="36">
        <v>100.85</v>
      </c>
      <c r="AB7" s="36">
        <v>102.44</v>
      </c>
      <c r="AC7" s="36" t="s">
        <v>101</v>
      </c>
      <c r="AD7" s="36" t="s">
        <v>101</v>
      </c>
      <c r="AE7" s="36">
        <v>106.98</v>
      </c>
      <c r="AF7" s="36">
        <v>108.24</v>
      </c>
      <c r="AG7" s="36">
        <v>108.59</v>
      </c>
      <c r="AH7" s="36">
        <v>108.23</v>
      </c>
      <c r="AI7" s="36" t="s">
        <v>101</v>
      </c>
      <c r="AJ7" s="36" t="s">
        <v>101</v>
      </c>
      <c r="AK7" s="36">
        <v>0</v>
      </c>
      <c r="AL7" s="36">
        <v>0</v>
      </c>
      <c r="AM7" s="36">
        <v>0</v>
      </c>
      <c r="AN7" s="36" t="s">
        <v>101</v>
      </c>
      <c r="AO7" s="36" t="s">
        <v>101</v>
      </c>
      <c r="AP7" s="36">
        <v>4.09</v>
      </c>
      <c r="AQ7" s="36">
        <v>0.61</v>
      </c>
      <c r="AR7" s="36">
        <v>0.54</v>
      </c>
      <c r="AS7" s="36">
        <v>4.45</v>
      </c>
      <c r="AT7" s="36" t="s">
        <v>101</v>
      </c>
      <c r="AU7" s="36" t="s">
        <v>101</v>
      </c>
      <c r="AV7" s="36">
        <v>32.68</v>
      </c>
      <c r="AW7" s="36">
        <v>35.75</v>
      </c>
      <c r="AX7" s="36">
        <v>28.15</v>
      </c>
      <c r="AY7" s="36" t="s">
        <v>101</v>
      </c>
      <c r="AZ7" s="36" t="s">
        <v>101</v>
      </c>
      <c r="BA7" s="36">
        <v>187.05</v>
      </c>
      <c r="BB7" s="36">
        <v>55.68</v>
      </c>
      <c r="BC7" s="36">
        <v>56.18</v>
      </c>
      <c r="BD7" s="36">
        <v>57.41</v>
      </c>
      <c r="BE7" s="36" t="s">
        <v>101</v>
      </c>
      <c r="BF7" s="36" t="s">
        <v>101</v>
      </c>
      <c r="BG7" s="36">
        <v>695.6</v>
      </c>
      <c r="BH7" s="36">
        <v>686.69</v>
      </c>
      <c r="BI7" s="36">
        <v>632.02</v>
      </c>
      <c r="BJ7" s="36" t="s">
        <v>101</v>
      </c>
      <c r="BK7" s="36" t="s">
        <v>101</v>
      </c>
      <c r="BL7" s="36">
        <v>644.47</v>
      </c>
      <c r="BM7" s="36">
        <v>627.59</v>
      </c>
      <c r="BN7" s="36">
        <v>594.09</v>
      </c>
      <c r="BO7" s="36">
        <v>763.62</v>
      </c>
      <c r="BP7" s="36" t="s">
        <v>101</v>
      </c>
      <c r="BQ7" s="36" t="s">
        <v>101</v>
      </c>
      <c r="BR7" s="36">
        <v>87.78</v>
      </c>
      <c r="BS7" s="36">
        <v>111.86</v>
      </c>
      <c r="BT7" s="36">
        <v>100.19</v>
      </c>
      <c r="BU7" s="36" t="s">
        <v>101</v>
      </c>
      <c r="BV7" s="36" t="s">
        <v>101</v>
      </c>
      <c r="BW7" s="36">
        <v>109.25</v>
      </c>
      <c r="BX7" s="36">
        <v>113.93</v>
      </c>
      <c r="BY7" s="36">
        <v>114.03</v>
      </c>
      <c r="BZ7" s="36">
        <v>98.53</v>
      </c>
      <c r="CA7" s="36" t="s">
        <v>101</v>
      </c>
      <c r="CB7" s="36" t="s">
        <v>101</v>
      </c>
      <c r="CC7" s="36">
        <v>132.94</v>
      </c>
      <c r="CD7" s="36">
        <v>104.78</v>
      </c>
      <c r="CE7" s="36">
        <v>117.67</v>
      </c>
      <c r="CF7" s="36" t="s">
        <v>101</v>
      </c>
      <c r="CG7" s="36" t="s">
        <v>101</v>
      </c>
      <c r="CH7" s="36">
        <v>121.96</v>
      </c>
      <c r="CI7" s="36">
        <v>116.77</v>
      </c>
      <c r="CJ7" s="36">
        <v>116.93</v>
      </c>
      <c r="CK7" s="36">
        <v>139.69999999999999</v>
      </c>
      <c r="CL7" s="36" t="s">
        <v>101</v>
      </c>
      <c r="CM7" s="36" t="s">
        <v>101</v>
      </c>
      <c r="CN7" s="36" t="s">
        <v>101</v>
      </c>
      <c r="CO7" s="36" t="s">
        <v>101</v>
      </c>
      <c r="CP7" s="36" t="s">
        <v>101</v>
      </c>
      <c r="CQ7" s="36" t="s">
        <v>101</v>
      </c>
      <c r="CR7" s="36" t="s">
        <v>101</v>
      </c>
      <c r="CS7" s="36">
        <v>59.8</v>
      </c>
      <c r="CT7" s="36">
        <v>59.58</v>
      </c>
      <c r="CU7" s="36">
        <v>58.79</v>
      </c>
      <c r="CV7" s="36">
        <v>60.01</v>
      </c>
      <c r="CW7" s="36" t="s">
        <v>101</v>
      </c>
      <c r="CX7" s="36" t="s">
        <v>101</v>
      </c>
      <c r="CY7" s="36">
        <v>98.76</v>
      </c>
      <c r="CZ7" s="36">
        <v>98.87</v>
      </c>
      <c r="DA7" s="36">
        <v>98.73</v>
      </c>
      <c r="DB7" s="36" t="s">
        <v>101</v>
      </c>
      <c r="DC7" s="36" t="s">
        <v>101</v>
      </c>
      <c r="DD7" s="36">
        <v>98.64</v>
      </c>
      <c r="DE7" s="36">
        <v>98.71</v>
      </c>
      <c r="DF7" s="36">
        <v>98.76</v>
      </c>
      <c r="DG7" s="36">
        <v>94.73</v>
      </c>
      <c r="DH7" s="36" t="s">
        <v>101</v>
      </c>
      <c r="DI7" s="36" t="s">
        <v>101</v>
      </c>
      <c r="DJ7" s="36">
        <v>3.12</v>
      </c>
      <c r="DK7" s="36">
        <v>6.13</v>
      </c>
      <c r="DL7" s="36">
        <v>9.08</v>
      </c>
      <c r="DM7" s="36" t="s">
        <v>101</v>
      </c>
      <c r="DN7" s="36" t="s">
        <v>101</v>
      </c>
      <c r="DO7" s="36">
        <v>31.06</v>
      </c>
      <c r="DP7" s="36">
        <v>42</v>
      </c>
      <c r="DQ7" s="36">
        <v>43.2</v>
      </c>
      <c r="DR7" s="36">
        <v>36.85</v>
      </c>
      <c r="DS7" s="36" t="s">
        <v>101</v>
      </c>
      <c r="DT7" s="36" t="s">
        <v>101</v>
      </c>
      <c r="DU7" s="36">
        <v>0</v>
      </c>
      <c r="DV7" s="36">
        <v>0</v>
      </c>
      <c r="DW7" s="36">
        <v>0</v>
      </c>
      <c r="DX7" s="36" t="s">
        <v>101</v>
      </c>
      <c r="DY7" s="36" t="s">
        <v>101</v>
      </c>
      <c r="DZ7" s="36">
        <v>6.43</v>
      </c>
      <c r="EA7" s="36">
        <v>6.95</v>
      </c>
      <c r="EB7" s="36">
        <v>7.39</v>
      </c>
      <c r="EC7" s="36">
        <v>4.5599999999999996</v>
      </c>
      <c r="ED7" s="36" t="s">
        <v>101</v>
      </c>
      <c r="EE7" s="36" t="s">
        <v>101</v>
      </c>
      <c r="EF7" s="36">
        <v>0</v>
      </c>
      <c r="EG7" s="36">
        <v>0</v>
      </c>
      <c r="EH7" s="36">
        <v>0</v>
      </c>
      <c r="EI7" s="36" t="s">
        <v>101</v>
      </c>
      <c r="EJ7" s="36" t="s">
        <v>101</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2017-02-08T02:35:00Z</dcterms:created>
  <dcterms:modified xsi:type="dcterms:W3CDTF">2017-02-27T05:50:16Z</dcterms:modified>
  <cp:category/>
</cp:coreProperties>
</file>