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4神奈川県相模原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W10" i="4" s="1"/>
  <c r="O6" i="5"/>
  <c r="N6" i="5"/>
  <c r="I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10" i="4"/>
  <c r="BB8" i="4"/>
  <c r="AT8" i="4"/>
  <c r="W8" i="4"/>
  <c r="P8" i="4"/>
  <c r="C10" i="5" l="1"/>
  <c r="D10" i="5"/>
  <c r="E10" i="5"/>
  <c r="B10" i="5"/>
</calcChain>
</file>

<file path=xl/sharedStrings.xml><?xml version="1.0" encoding="utf-8"?>
<sst xmlns="http://schemas.openxmlformats.org/spreadsheetml/2006/main" count="281" uniqueCount="110">
  <si>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</si>
  <si>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</si>
  <si>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</si>
  <si>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</si>
  <si>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</si>
  <si>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</si>
  <si>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</si>
  <si>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</si>
  <si>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</si>
  <si>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</si>
  <si>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</si>
  <si>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</si>
  <si>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</si>
  <si>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</si>
  <si>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</si>
  <si>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</si>
  <si>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</si>
  <si>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</si>
  <si>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</si>
  <si>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</si>
  <si>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</si>
  <si>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</si>
  <si>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</si>
  <si>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</si>
  <si>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</si>
  <si>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</si>
  <si>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</si>
  <si>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</si>
  <si>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</si>
  <si>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</si>
  <si>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</si>
  <si>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</si>
  <si>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</si>
  <si>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</si>
  <si>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</si>
  <si>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</si>
  <si>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</si>
  <si>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</si>
  <si>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</si>
  <si>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</si>
  <si>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</si>
  <si>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</si>
  <si>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</si>
  <si>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</si>
  <si>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</si>
  <si>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</si>
  <si>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</si>
  <si>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</si>
  <si>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</si>
  <si>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</si>
  <si>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</si>
  <si>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</si>
  <si>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</si>
  <si>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</si>
  <si>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</si>
  <si>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</si>
  <si>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</si>
  <si>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</si>
  <si>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</si>
  <si>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</si>
  <si>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</si>
  <si>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</si>
  <si>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</si>
  <si>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</si>
  <si>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</si>
  <si>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</si>
  <si>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</si>
  <si>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</si>
  <si>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</si>
  <si>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</si>
  <si>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</si>
  <si>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</si>
  <si>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</si>
  <si>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</si>
  <si>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</si>
  <si>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</si>
  <si>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</si>
  <si>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</si>
  <si>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</si>
  <si>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</si>
  <si>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</si>
  <si>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</si>
  <si>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</si>
  <si>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</si>
  <si>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</si>
  <si>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</si>
  <si>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</si>
  <si>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</si>
  <si>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</si>
  <si>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</si>
  <si>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</si>
  <si>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</si>
  <si>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</si>
  <si>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</si>
  <si>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</si>
  <si>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</si>
  <si>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相模原市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</si>
  <si>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</si>
  <si>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</si>
  <si>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</si>
  <si>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</si>
  <si>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</si>
  <si>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</si>
  <si>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</si>
  <si>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</si>
  <si>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</si>
  <si>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</si>
  <si>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な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phoneticPr fontId="4"/>
  </si>
  <si>
    <t>　事業開始から間もないため、市設置高度処理型浄化槽事業においては、設備の老朽化については問題ありません。
　今後、適正な維持管理をしていく中で、設備の劣化状況等を見ながら、老朽化対策を検討していきます。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</si>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</sst>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111984"/>
        <c:axId val="67311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3111984"/>
        <c:axId val="673112376"/>
      </c:lineChart>
      <c:dateAx>
        <c:axId val="673111984"/>
        <c:scaling>
          <c:orientation val="minMax"/>
        </c:scaling>
        <c:delete val="1"/>
        <c:axPos val="b"/>
        <c:numFmt formatCode="ge" sourceLinked="1"/>
        <c:majorTickMark val="none"/>
        <c:minorTickMark val="none"/>
        <c:tickLblPos val="none"/>
        <c:crossAx val="673112376"/>
        <c:crosses val="autoZero"/>
        <c:auto val="1"/>
        <c:lblOffset val="100"/>
        <c:baseTimeUnit val="years"/>
      </c:dateAx>
      <c:valAx>
        <c:axId val="67311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11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46.12</c:v>
                </c:pt>
                <c:pt idx="3">
                  <c:v>47.22</c:v>
                </c:pt>
                <c:pt idx="4">
                  <c:v>54.69</c:v>
                </c:pt>
              </c:numCache>
            </c:numRef>
          </c:val>
        </c:ser>
        <c:dLbls>
          <c:showLegendKey val="0"/>
          <c:showVal val="0"/>
          <c:showCatName val="0"/>
          <c:showSerName val="0"/>
          <c:showPercent val="0"/>
          <c:showBubbleSize val="0"/>
        </c:dLbls>
        <c:gapWidth val="150"/>
        <c:axId val="673113552"/>
        <c:axId val="67311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89.7</c:v>
                </c:pt>
                <c:pt idx="3">
                  <c:v>90.66</c:v>
                </c:pt>
                <c:pt idx="4">
                  <c:v>89.69</c:v>
                </c:pt>
              </c:numCache>
            </c:numRef>
          </c:val>
          <c:smooth val="0"/>
        </c:ser>
        <c:dLbls>
          <c:showLegendKey val="0"/>
          <c:showVal val="0"/>
          <c:showCatName val="0"/>
          <c:showSerName val="0"/>
          <c:showPercent val="0"/>
          <c:showBubbleSize val="0"/>
        </c:dLbls>
        <c:marker val="1"/>
        <c:smooth val="0"/>
        <c:axId val="673113552"/>
        <c:axId val="673113944"/>
      </c:lineChart>
      <c:dateAx>
        <c:axId val="673113552"/>
        <c:scaling>
          <c:orientation val="minMax"/>
        </c:scaling>
        <c:delete val="1"/>
        <c:axPos val="b"/>
        <c:numFmt formatCode="ge" sourceLinked="1"/>
        <c:majorTickMark val="none"/>
        <c:minorTickMark val="none"/>
        <c:tickLblPos val="none"/>
        <c:crossAx val="673113944"/>
        <c:crosses val="autoZero"/>
        <c:auto val="1"/>
        <c:lblOffset val="100"/>
        <c:baseTimeUnit val="years"/>
      </c:dateAx>
      <c:valAx>
        <c:axId val="67311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11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2.78</c:v>
                </c:pt>
                <c:pt idx="3">
                  <c:v>4.47</c:v>
                </c:pt>
                <c:pt idx="4">
                  <c:v>6.42</c:v>
                </c:pt>
              </c:numCache>
            </c:numRef>
          </c:val>
        </c:ser>
        <c:dLbls>
          <c:showLegendKey val="0"/>
          <c:showVal val="0"/>
          <c:showCatName val="0"/>
          <c:showSerName val="0"/>
          <c:showPercent val="0"/>
          <c:showBubbleSize val="0"/>
        </c:dLbls>
        <c:gapWidth val="150"/>
        <c:axId val="673115120"/>
        <c:axId val="67311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6.48</c:v>
                </c:pt>
                <c:pt idx="3">
                  <c:v>13.6</c:v>
                </c:pt>
                <c:pt idx="4">
                  <c:v>14.97</c:v>
                </c:pt>
              </c:numCache>
            </c:numRef>
          </c:val>
          <c:smooth val="0"/>
        </c:ser>
        <c:dLbls>
          <c:showLegendKey val="0"/>
          <c:showVal val="0"/>
          <c:showCatName val="0"/>
          <c:showSerName val="0"/>
          <c:showPercent val="0"/>
          <c:showBubbleSize val="0"/>
        </c:dLbls>
        <c:marker val="1"/>
        <c:smooth val="0"/>
        <c:axId val="673115120"/>
        <c:axId val="673115512"/>
      </c:lineChart>
      <c:dateAx>
        <c:axId val="673115120"/>
        <c:scaling>
          <c:orientation val="minMax"/>
        </c:scaling>
        <c:delete val="1"/>
        <c:axPos val="b"/>
        <c:numFmt formatCode="ge" sourceLinked="1"/>
        <c:majorTickMark val="none"/>
        <c:minorTickMark val="none"/>
        <c:tickLblPos val="none"/>
        <c:crossAx val="673115512"/>
        <c:crosses val="autoZero"/>
        <c:auto val="1"/>
        <c:lblOffset val="100"/>
        <c:baseTimeUnit val="years"/>
      </c:dateAx>
      <c:valAx>
        <c:axId val="67311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11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116688"/>
        <c:axId val="67311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3116688"/>
        <c:axId val="673117080"/>
      </c:lineChart>
      <c:dateAx>
        <c:axId val="673116688"/>
        <c:scaling>
          <c:orientation val="minMax"/>
        </c:scaling>
        <c:delete val="1"/>
        <c:axPos val="b"/>
        <c:numFmt formatCode="ge" sourceLinked="1"/>
        <c:majorTickMark val="none"/>
        <c:minorTickMark val="none"/>
        <c:tickLblPos val="none"/>
        <c:crossAx val="673117080"/>
        <c:crosses val="autoZero"/>
        <c:auto val="1"/>
        <c:lblOffset val="100"/>
        <c:baseTimeUnit val="years"/>
      </c:dateAx>
      <c:valAx>
        <c:axId val="67311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11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355.87</c:v>
                </c:pt>
                <c:pt idx="3">
                  <c:v>696.51</c:v>
                </c:pt>
                <c:pt idx="4">
                  <c:v>906.3</c:v>
                </c:pt>
              </c:numCache>
            </c:numRef>
          </c:val>
        </c:ser>
        <c:dLbls>
          <c:showLegendKey val="0"/>
          <c:showVal val="0"/>
          <c:showCatName val="0"/>
          <c:showSerName val="0"/>
          <c:showPercent val="0"/>
          <c:showBubbleSize val="0"/>
        </c:dLbls>
        <c:gapWidth val="150"/>
        <c:axId val="673118256"/>
        <c:axId val="6719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673118256"/>
        <c:axId val="671909920"/>
      </c:lineChart>
      <c:dateAx>
        <c:axId val="673118256"/>
        <c:scaling>
          <c:orientation val="minMax"/>
        </c:scaling>
        <c:delete val="1"/>
        <c:axPos val="b"/>
        <c:numFmt formatCode="ge" sourceLinked="1"/>
        <c:majorTickMark val="none"/>
        <c:minorTickMark val="none"/>
        <c:tickLblPos val="none"/>
        <c:crossAx val="671909920"/>
        <c:crosses val="autoZero"/>
        <c:auto val="1"/>
        <c:lblOffset val="100"/>
        <c:baseTimeUnit val="years"/>
      </c:dateAx>
      <c:valAx>
        <c:axId val="6719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11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128.75</c:v>
                </c:pt>
                <c:pt idx="3">
                  <c:v>60.91</c:v>
                </c:pt>
                <c:pt idx="4">
                  <c:v>6.15</c:v>
                </c:pt>
              </c:numCache>
            </c:numRef>
          </c:val>
        </c:ser>
        <c:dLbls>
          <c:showLegendKey val="0"/>
          <c:showVal val="0"/>
          <c:showCatName val="0"/>
          <c:showSerName val="0"/>
          <c:showPercent val="0"/>
          <c:showBubbleSize val="0"/>
        </c:dLbls>
        <c:gapWidth val="150"/>
        <c:axId val="671911096"/>
        <c:axId val="6719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377.59</c:v>
                </c:pt>
                <c:pt idx="3">
                  <c:v>247.48</c:v>
                </c:pt>
                <c:pt idx="4">
                  <c:v>221.76</c:v>
                </c:pt>
              </c:numCache>
            </c:numRef>
          </c:val>
          <c:smooth val="0"/>
        </c:ser>
        <c:dLbls>
          <c:showLegendKey val="0"/>
          <c:showVal val="0"/>
          <c:showCatName val="0"/>
          <c:showSerName val="0"/>
          <c:showPercent val="0"/>
          <c:showBubbleSize val="0"/>
        </c:dLbls>
        <c:marker val="1"/>
        <c:smooth val="0"/>
        <c:axId val="671911096"/>
        <c:axId val="671911488"/>
      </c:lineChart>
      <c:dateAx>
        <c:axId val="671911096"/>
        <c:scaling>
          <c:orientation val="minMax"/>
        </c:scaling>
        <c:delete val="1"/>
        <c:axPos val="b"/>
        <c:numFmt formatCode="ge" sourceLinked="1"/>
        <c:majorTickMark val="none"/>
        <c:minorTickMark val="none"/>
        <c:tickLblPos val="none"/>
        <c:crossAx val="671911488"/>
        <c:crosses val="autoZero"/>
        <c:auto val="1"/>
        <c:lblOffset val="100"/>
        <c:baseTimeUnit val="years"/>
      </c:dateAx>
      <c:valAx>
        <c:axId val="6719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1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62.45</c:v>
                </c:pt>
                <c:pt idx="3" formatCode="#,##0.00;&quot;△&quot;#,##0.00">
                  <c:v>0</c:v>
                </c:pt>
                <c:pt idx="4">
                  <c:v>176.97</c:v>
                </c:pt>
              </c:numCache>
            </c:numRef>
          </c:val>
        </c:ser>
        <c:dLbls>
          <c:showLegendKey val="0"/>
          <c:showVal val="0"/>
          <c:showCatName val="0"/>
          <c:showSerName val="0"/>
          <c:showPercent val="0"/>
          <c:showBubbleSize val="0"/>
        </c:dLbls>
        <c:gapWidth val="150"/>
        <c:axId val="671912664"/>
        <c:axId val="6719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446.63</c:v>
                </c:pt>
                <c:pt idx="3">
                  <c:v>416.91</c:v>
                </c:pt>
                <c:pt idx="4">
                  <c:v>392.19</c:v>
                </c:pt>
              </c:numCache>
            </c:numRef>
          </c:val>
          <c:smooth val="0"/>
        </c:ser>
        <c:dLbls>
          <c:showLegendKey val="0"/>
          <c:showVal val="0"/>
          <c:showCatName val="0"/>
          <c:showSerName val="0"/>
          <c:showPercent val="0"/>
          <c:showBubbleSize val="0"/>
        </c:dLbls>
        <c:marker val="1"/>
        <c:smooth val="0"/>
        <c:axId val="671912664"/>
        <c:axId val="671913056"/>
      </c:lineChart>
      <c:dateAx>
        <c:axId val="671912664"/>
        <c:scaling>
          <c:orientation val="minMax"/>
        </c:scaling>
        <c:delete val="1"/>
        <c:axPos val="b"/>
        <c:numFmt formatCode="ge" sourceLinked="1"/>
        <c:majorTickMark val="none"/>
        <c:minorTickMark val="none"/>
        <c:tickLblPos val="none"/>
        <c:crossAx val="671913056"/>
        <c:crosses val="autoZero"/>
        <c:auto val="1"/>
        <c:lblOffset val="100"/>
        <c:baseTimeUnit val="years"/>
      </c:dateAx>
      <c:valAx>
        <c:axId val="6719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1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24.76</c:v>
                </c:pt>
                <c:pt idx="3">
                  <c:v>23.18</c:v>
                </c:pt>
                <c:pt idx="4">
                  <c:v>21.08</c:v>
                </c:pt>
              </c:numCache>
            </c:numRef>
          </c:val>
        </c:ser>
        <c:dLbls>
          <c:showLegendKey val="0"/>
          <c:showVal val="0"/>
          <c:showCatName val="0"/>
          <c:showSerName val="0"/>
          <c:showPercent val="0"/>
          <c:showBubbleSize val="0"/>
        </c:dLbls>
        <c:gapWidth val="150"/>
        <c:axId val="671914232"/>
        <c:axId val="6719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58.53</c:v>
                </c:pt>
                <c:pt idx="3">
                  <c:v>57.93</c:v>
                </c:pt>
                <c:pt idx="4">
                  <c:v>57.03</c:v>
                </c:pt>
              </c:numCache>
            </c:numRef>
          </c:val>
          <c:smooth val="0"/>
        </c:ser>
        <c:dLbls>
          <c:showLegendKey val="0"/>
          <c:showVal val="0"/>
          <c:showCatName val="0"/>
          <c:showSerName val="0"/>
          <c:showPercent val="0"/>
          <c:showBubbleSize val="0"/>
        </c:dLbls>
        <c:marker val="1"/>
        <c:smooth val="0"/>
        <c:axId val="671914232"/>
        <c:axId val="671914624"/>
      </c:lineChart>
      <c:dateAx>
        <c:axId val="671914232"/>
        <c:scaling>
          <c:orientation val="minMax"/>
        </c:scaling>
        <c:delete val="1"/>
        <c:axPos val="b"/>
        <c:numFmt formatCode="ge" sourceLinked="1"/>
        <c:majorTickMark val="none"/>
        <c:minorTickMark val="none"/>
        <c:tickLblPos val="none"/>
        <c:crossAx val="671914624"/>
        <c:crosses val="autoZero"/>
        <c:auto val="1"/>
        <c:lblOffset val="100"/>
        <c:baseTimeUnit val="years"/>
      </c:dateAx>
      <c:valAx>
        <c:axId val="6719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1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501.29</c:v>
                </c:pt>
                <c:pt idx="3">
                  <c:v>504.45</c:v>
                </c:pt>
                <c:pt idx="4">
                  <c:v>562.08000000000004</c:v>
                </c:pt>
              </c:numCache>
            </c:numRef>
          </c:val>
        </c:ser>
        <c:dLbls>
          <c:showLegendKey val="0"/>
          <c:showVal val="0"/>
          <c:showCatName val="0"/>
          <c:showSerName val="0"/>
          <c:showPercent val="0"/>
          <c:showBubbleSize val="0"/>
        </c:dLbls>
        <c:gapWidth val="150"/>
        <c:axId val="671915800"/>
        <c:axId val="6719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266.57</c:v>
                </c:pt>
                <c:pt idx="3">
                  <c:v>276.93</c:v>
                </c:pt>
                <c:pt idx="4">
                  <c:v>283.73</c:v>
                </c:pt>
              </c:numCache>
            </c:numRef>
          </c:val>
          <c:smooth val="0"/>
        </c:ser>
        <c:dLbls>
          <c:showLegendKey val="0"/>
          <c:showVal val="0"/>
          <c:showCatName val="0"/>
          <c:showSerName val="0"/>
          <c:showPercent val="0"/>
          <c:showBubbleSize val="0"/>
        </c:dLbls>
        <c:marker val="1"/>
        <c:smooth val="0"/>
        <c:axId val="671915800"/>
        <c:axId val="671916192"/>
      </c:lineChart>
      <c:dateAx>
        <c:axId val="671915800"/>
        <c:scaling>
          <c:orientation val="minMax"/>
        </c:scaling>
        <c:delete val="1"/>
        <c:axPos val="b"/>
        <c:numFmt formatCode="ge" sourceLinked="1"/>
        <c:majorTickMark val="none"/>
        <c:minorTickMark val="none"/>
        <c:tickLblPos val="none"/>
        <c:crossAx val="671916192"/>
        <c:crosses val="autoZero"/>
        <c:auto val="1"/>
        <c:lblOffset val="100"/>
        <c:baseTimeUnit val="years"/>
      </c:dateAx>
      <c:valAx>
        <c:axId val="6719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1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917368"/>
        <c:axId val="67477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58.06</c:v>
                </c:pt>
                <c:pt idx="3">
                  <c:v>59.08</c:v>
                </c:pt>
                <c:pt idx="4">
                  <c:v>58.25</c:v>
                </c:pt>
              </c:numCache>
            </c:numRef>
          </c:val>
          <c:smooth val="0"/>
        </c:ser>
        <c:dLbls>
          <c:showLegendKey val="0"/>
          <c:showVal val="0"/>
          <c:showCatName val="0"/>
          <c:showSerName val="0"/>
          <c:showPercent val="0"/>
          <c:showBubbleSize val="0"/>
        </c:dLbls>
        <c:marker val="1"/>
        <c:smooth val="0"/>
        <c:axId val="671917368"/>
        <c:axId val="674777160"/>
      </c:lineChart>
      <c:dateAx>
        <c:axId val="671917368"/>
        <c:scaling>
          <c:orientation val="minMax"/>
        </c:scaling>
        <c:delete val="1"/>
        <c:axPos val="b"/>
        <c:numFmt formatCode="ge" sourceLinked="1"/>
        <c:majorTickMark val="none"/>
        <c:minorTickMark val="none"/>
        <c:tickLblPos val="none"/>
        <c:crossAx val="674777160"/>
        <c:crosses val="autoZero"/>
        <c:auto val="1"/>
        <c:lblOffset val="100"/>
        <c:baseTimeUnit val="years"/>
      </c:dateAx>
      <c:valAx>
        <c:axId val="67477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1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674778336"/>
        <c:axId val="67477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674778336"/>
        <c:axId val="674778728"/>
      </c:lineChart>
      <c:dateAx>
        <c:axId val="674778336"/>
        <c:scaling>
          <c:orientation val="minMax"/>
        </c:scaling>
        <c:delete val="1"/>
        <c:axPos val="b"/>
        <c:numFmt formatCode="ge" sourceLinked="1"/>
        <c:majorTickMark val="none"/>
        <c:minorTickMark val="none"/>
        <c:tickLblPos val="none"/>
        <c:crossAx val="674778728"/>
        <c:crosses val="autoZero"/>
        <c:auto val="1"/>
        <c:lblOffset val="100"/>
        <c:baseTimeUnit val="years"/>
      </c:dateAx>
      <c:valAx>
        <c:axId val="67477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神奈川県　相模原市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716643</v>
      </c>
      <c r="AM8" s="47"/>
      <c r="AN8" s="47"/>
      <c r="AO8" s="47"/>
      <c r="AP8" s="47"/>
      <c r="AQ8" s="47"/>
      <c r="AR8" s="47"/>
      <c r="AS8" s="47"/>
      <c r="AT8" s="43">
        <f>データ!S6</f>
        <v>328.66</v>
      </c>
      <c r="AU8" s="43"/>
      <c r="AV8" s="43"/>
      <c r="AW8" s="43"/>
      <c r="AX8" s="43"/>
      <c r="AY8" s="43"/>
      <c r="AZ8" s="43"/>
      <c r="BA8" s="43"/>
      <c r="BB8" s="43">
        <f>データ!T6</f>
        <v>2180.5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81.7</v>
      </c>
      <c r="J10" s="43"/>
      <c r="K10" s="43"/>
      <c r="L10" s="43"/>
      <c r="M10" s="43"/>
      <c r="N10" s="43"/>
      <c r="O10" s="43"/>
      <c r="P10" s="43">
        <f>データ!O6</f>
        <v>0.24</v>
      </c>
      <c r="Q10" s="43"/>
      <c r="R10" s="43"/>
      <c r="S10" s="43"/>
      <c r="T10" s="43"/>
      <c r="U10" s="43"/>
      <c r="V10" s="43"/>
      <c r="W10" s="43">
        <f>データ!P6</f>
        <v>100</v>
      </c>
      <c r="X10" s="43"/>
      <c r="Y10" s="43"/>
      <c r="Z10" s="43"/>
      <c r="AA10" s="43"/>
      <c r="AB10" s="43"/>
      <c r="AC10" s="43"/>
      <c r="AD10" s="47">
        <f>データ!Q6</f>
        <v>1999</v>
      </c>
      <c r="AE10" s="47"/>
      <c r="AF10" s="47"/>
      <c r="AG10" s="47"/>
      <c r="AH10" s="47"/>
      <c r="AI10" s="47"/>
      <c r="AJ10" s="47"/>
      <c r="AK10" s="2"/>
      <c r="AL10" s="47">
        <f>データ!U6</f>
        <v>1722</v>
      </c>
      <c r="AM10" s="47"/>
      <c r="AN10" s="47"/>
      <c r="AO10" s="47"/>
      <c r="AP10" s="47"/>
      <c r="AQ10" s="47"/>
      <c r="AR10" s="47"/>
      <c r="AS10" s="47"/>
      <c r="AT10" s="43">
        <f>データ!V6</f>
        <v>0.36</v>
      </c>
      <c r="AU10" s="43"/>
      <c r="AV10" s="43"/>
      <c r="AW10" s="43"/>
      <c r="AX10" s="43"/>
      <c r="AY10" s="43"/>
      <c r="AZ10" s="43"/>
      <c r="BA10" s="43"/>
      <c r="BB10" s="43">
        <f>データ!W6</f>
        <v>4783.33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141500</v>
      </c>
      <c r="D6" s="31">
        <f t="shared" si="3"/>
        <v>46</v>
      </c>
      <c r="E6" s="31">
        <f t="shared" si="3"/>
        <v>18</v>
      </c>
      <c r="F6" s="31">
        <f t="shared" si="3"/>
        <v>0</v>
      </c>
      <c r="G6" s="31">
        <f t="shared" si="3"/>
        <v>0</v>
      </c>
      <c r="H6" s="31" t="str">
        <f t="shared" si="3"/>
        <v>神奈川県　相模原市</v>
      </c>
      <c r="I6" s="31" t="str">
        <f t="shared" si="3"/>
        <v>法適用</v>
      </c>
      <c r="J6" s="31" t="str">
        <f t="shared" si="3"/>
        <v>下水道事業</v>
      </c>
      <c r="K6" s="31" t="str">
        <f t="shared" si="3"/>
        <v>特定地域生活排水処理</v>
      </c>
      <c r="L6" s="31" t="str">
        <f t="shared" si="3"/>
        <v>K3</v>
      </c>
      <c r="M6" s="32" t="str">
        <f t="shared" si="3"/>
        <v>-</v>
      </c>
      <c r="N6" s="32">
        <f t="shared" si="3"/>
        <v>81.7</v>
      </c>
      <c r="O6" s="32">
        <f t="shared" si="3"/>
        <v>0.24</v>
      </c>
      <c r="P6" s="32">
        <f t="shared" si="3"/>
        <v>100</v>
      </c>
      <c r="Q6" s="32">
        <f t="shared" si="3"/>
        <v>1999</v>
      </c>
      <c r="R6" s="32">
        <f t="shared" si="3"/>
        <v>716643</v>
      </c>
      <c r="S6" s="32">
        <f t="shared" si="3"/>
        <v>328.66</v>
      </c>
      <c r="T6" s="32">
        <f t="shared" si="3"/>
        <v>2180.5</v>
      </c>
      <c r="U6" s="32">
        <f t="shared" si="3"/>
        <v>1722</v>
      </c>
      <c r="V6" s="32">
        <f t="shared" si="3"/>
        <v>0.36</v>
      </c>
      <c r="W6" s="32">
        <f t="shared" si="3"/>
        <v>4783.33</v>
      </c>
      <c r="X6" s="33" t="str">
        <f>IF(X7="",NA(),X7)</f>
        <v>-</v>
      </c>
      <c r="Y6" s="33" t="str">
        <f t="shared" ref="Y6:AG6" si="4">IF(Y7="",NA(),Y7)</f>
        <v>-</v>
      </c>
      <c r="Z6" s="33">
        <f t="shared" si="4"/>
        <v>46.12</v>
      </c>
      <c r="AA6" s="33">
        <f t="shared" si="4"/>
        <v>47.22</v>
      </c>
      <c r="AB6" s="33">
        <f t="shared" si="4"/>
        <v>54.69</v>
      </c>
      <c r="AC6" s="33" t="str">
        <f t="shared" si="4"/>
        <v>-</v>
      </c>
      <c r="AD6" s="33" t="str">
        <f t="shared" si="4"/>
        <v>-</v>
      </c>
      <c r="AE6" s="33">
        <f t="shared" si="4"/>
        <v>89.7</v>
      </c>
      <c r="AF6" s="33">
        <f t="shared" si="4"/>
        <v>90.66</v>
      </c>
      <c r="AG6" s="33">
        <f t="shared" si="4"/>
        <v>89.69</v>
      </c>
      <c r="AH6" s="32" t="str">
        <f>IF(AH7="","",IF(AH7="-","【-】","【"&amp;SUBSTITUTE(TEXT(AH7,"#,##0.00"),"-","△")&amp;"】"))</f>
        <v>【85.56】</v>
      </c>
      <c r="AI6" s="33" t="str">
        <f>IF(AI7="",NA(),AI7)</f>
        <v>-</v>
      </c>
      <c r="AJ6" s="33" t="str">
        <f t="shared" ref="AJ6:AR6" si="5">IF(AJ7="",NA(),AJ7)</f>
        <v>-</v>
      </c>
      <c r="AK6" s="33">
        <f t="shared" si="5"/>
        <v>355.87</v>
      </c>
      <c r="AL6" s="33">
        <f t="shared" si="5"/>
        <v>696.51</v>
      </c>
      <c r="AM6" s="33">
        <f t="shared" si="5"/>
        <v>906.3</v>
      </c>
      <c r="AN6" s="33" t="str">
        <f t="shared" si="5"/>
        <v>-</v>
      </c>
      <c r="AO6" s="33" t="str">
        <f t="shared" si="5"/>
        <v>-</v>
      </c>
      <c r="AP6" s="33">
        <f t="shared" si="5"/>
        <v>76.069999999999993</v>
      </c>
      <c r="AQ6" s="33">
        <f t="shared" si="5"/>
        <v>91.1</v>
      </c>
      <c r="AR6" s="33">
        <f t="shared" si="5"/>
        <v>124.89</v>
      </c>
      <c r="AS6" s="32" t="str">
        <f>IF(AS7="","",IF(AS7="-","【-】","【"&amp;SUBSTITUTE(TEXT(AS7,"#,##0.00"),"-","△")&amp;"】"))</f>
        <v>【200.94】</v>
      </c>
      <c r="AT6" s="33" t="str">
        <f>IF(AT7="",NA(),AT7)</f>
        <v>-</v>
      </c>
      <c r="AU6" s="33" t="str">
        <f t="shared" ref="AU6:BC6" si="6">IF(AU7="",NA(),AU7)</f>
        <v>-</v>
      </c>
      <c r="AV6" s="33">
        <f t="shared" si="6"/>
        <v>128.75</v>
      </c>
      <c r="AW6" s="33">
        <f t="shared" si="6"/>
        <v>60.91</v>
      </c>
      <c r="AX6" s="33">
        <f t="shared" si="6"/>
        <v>6.15</v>
      </c>
      <c r="AY6" s="33" t="str">
        <f t="shared" si="6"/>
        <v>-</v>
      </c>
      <c r="AZ6" s="33" t="str">
        <f t="shared" si="6"/>
        <v>-</v>
      </c>
      <c r="BA6" s="33">
        <f t="shared" si="6"/>
        <v>377.59</v>
      </c>
      <c r="BB6" s="33">
        <f t="shared" si="6"/>
        <v>247.48</v>
      </c>
      <c r="BC6" s="33">
        <f t="shared" si="6"/>
        <v>221.76</v>
      </c>
      <c r="BD6" s="32" t="str">
        <f>IF(BD7="","",IF(BD7="-","【-】","【"&amp;SUBSTITUTE(TEXT(BD7,"#,##0.00"),"-","△")&amp;"】"))</f>
        <v>【160.95】</v>
      </c>
      <c r="BE6" s="33" t="str">
        <f>IF(BE7="",NA(),BE7)</f>
        <v>-</v>
      </c>
      <c r="BF6" s="33" t="str">
        <f t="shared" ref="BF6:BN6" si="7">IF(BF7="",NA(),BF7)</f>
        <v>-</v>
      </c>
      <c r="BG6" s="33">
        <f t="shared" si="7"/>
        <v>62.45</v>
      </c>
      <c r="BH6" s="32">
        <f t="shared" si="7"/>
        <v>0</v>
      </c>
      <c r="BI6" s="33">
        <f t="shared" si="7"/>
        <v>176.97</v>
      </c>
      <c r="BJ6" s="33" t="str">
        <f t="shared" si="7"/>
        <v>-</v>
      </c>
      <c r="BK6" s="33" t="str">
        <f t="shared" si="7"/>
        <v>-</v>
      </c>
      <c r="BL6" s="33">
        <f t="shared" si="7"/>
        <v>446.63</v>
      </c>
      <c r="BM6" s="33">
        <f t="shared" si="7"/>
        <v>416.91</v>
      </c>
      <c r="BN6" s="33">
        <f t="shared" si="7"/>
        <v>392.19</v>
      </c>
      <c r="BO6" s="32" t="str">
        <f>IF(BO7="","",IF(BO7="-","【-】","【"&amp;SUBSTITUTE(TEXT(BO7,"#,##0.00"),"-","△")&amp;"】"))</f>
        <v>【345.93】</v>
      </c>
      <c r="BP6" s="33" t="str">
        <f>IF(BP7="",NA(),BP7)</f>
        <v>-</v>
      </c>
      <c r="BQ6" s="33" t="str">
        <f t="shared" ref="BQ6:BY6" si="8">IF(BQ7="",NA(),BQ7)</f>
        <v>-</v>
      </c>
      <c r="BR6" s="33">
        <f t="shared" si="8"/>
        <v>24.76</v>
      </c>
      <c r="BS6" s="33">
        <f t="shared" si="8"/>
        <v>23.18</v>
      </c>
      <c r="BT6" s="33">
        <f t="shared" si="8"/>
        <v>21.08</v>
      </c>
      <c r="BU6" s="33" t="str">
        <f t="shared" si="8"/>
        <v>-</v>
      </c>
      <c r="BV6" s="33" t="str">
        <f t="shared" si="8"/>
        <v>-</v>
      </c>
      <c r="BW6" s="33">
        <f t="shared" si="8"/>
        <v>58.53</v>
      </c>
      <c r="BX6" s="33">
        <f t="shared" si="8"/>
        <v>57.93</v>
      </c>
      <c r="BY6" s="33">
        <f t="shared" si="8"/>
        <v>57.03</v>
      </c>
      <c r="BZ6" s="32" t="str">
        <f>IF(BZ7="","",IF(BZ7="-","【-】","【"&amp;SUBSTITUTE(TEXT(BZ7,"#,##0.00"),"-","△")&amp;"】"))</f>
        <v>【59.44】</v>
      </c>
      <c r="CA6" s="33" t="str">
        <f>IF(CA7="",NA(),CA7)</f>
        <v>-</v>
      </c>
      <c r="CB6" s="33" t="str">
        <f t="shared" ref="CB6:CJ6" si="9">IF(CB7="",NA(),CB7)</f>
        <v>-</v>
      </c>
      <c r="CC6" s="33">
        <f t="shared" si="9"/>
        <v>501.29</v>
      </c>
      <c r="CD6" s="33">
        <f t="shared" si="9"/>
        <v>504.45</v>
      </c>
      <c r="CE6" s="33">
        <f t="shared" si="9"/>
        <v>562.08000000000004</v>
      </c>
      <c r="CF6" s="33" t="str">
        <f t="shared" si="9"/>
        <v>-</v>
      </c>
      <c r="CG6" s="33" t="str">
        <f t="shared" si="9"/>
        <v>-</v>
      </c>
      <c r="CH6" s="33">
        <f t="shared" si="9"/>
        <v>266.57</v>
      </c>
      <c r="CI6" s="33">
        <f t="shared" si="9"/>
        <v>276.93</v>
      </c>
      <c r="CJ6" s="33">
        <f t="shared" si="9"/>
        <v>283.73</v>
      </c>
      <c r="CK6" s="32" t="str">
        <f>IF(CK7="","",IF(CK7="-","【-】","【"&amp;SUBSTITUTE(TEXT(CK7,"#,##0.00"),"-","△")&amp;"】"))</f>
        <v>【272.79】</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58.06</v>
      </c>
      <c r="CT6" s="33">
        <f t="shared" si="10"/>
        <v>59.08</v>
      </c>
      <c r="CU6" s="33">
        <f t="shared" si="10"/>
        <v>58.25</v>
      </c>
      <c r="CV6" s="32" t="str">
        <f>IF(CV7="","",IF(CV7="-","【-】","【"&amp;SUBSTITUTE(TEXT(CV7,"#,##0.00"),"-","△")&amp;"】"))</f>
        <v>【58.84】</v>
      </c>
      <c r="CW6" s="33" t="str">
        <f>IF(CW7="",NA(),CW7)</f>
        <v>-</v>
      </c>
      <c r="CX6" s="33" t="str">
        <f t="shared" ref="CX6:DF6" si="11">IF(CX7="",NA(),CX7)</f>
        <v>-</v>
      </c>
      <c r="CY6" s="33">
        <f t="shared" si="11"/>
        <v>100</v>
      </c>
      <c r="CZ6" s="33">
        <f t="shared" si="11"/>
        <v>100</v>
      </c>
      <c r="DA6" s="33">
        <f t="shared" si="11"/>
        <v>100</v>
      </c>
      <c r="DB6" s="33" t="str">
        <f t="shared" si="11"/>
        <v>-</v>
      </c>
      <c r="DC6" s="33" t="str">
        <f t="shared" si="11"/>
        <v>-</v>
      </c>
      <c r="DD6" s="33">
        <f t="shared" si="11"/>
        <v>75.790000000000006</v>
      </c>
      <c r="DE6" s="33">
        <f t="shared" si="11"/>
        <v>77.12</v>
      </c>
      <c r="DF6" s="33">
        <f t="shared" si="11"/>
        <v>68.150000000000006</v>
      </c>
      <c r="DG6" s="32" t="str">
        <f>IF(DG7="","",IF(DG7="-","【-】","【"&amp;SUBSTITUTE(TEXT(DG7,"#,##0.00"),"-","△")&amp;"】"))</f>
        <v>【74.35】</v>
      </c>
      <c r="DH6" s="33" t="str">
        <f>IF(DH7="",NA(),DH7)</f>
        <v>-</v>
      </c>
      <c r="DI6" s="33" t="str">
        <f t="shared" ref="DI6:DQ6" si="12">IF(DI7="",NA(),DI7)</f>
        <v>-</v>
      </c>
      <c r="DJ6" s="33">
        <f t="shared" si="12"/>
        <v>2.78</v>
      </c>
      <c r="DK6" s="33">
        <f t="shared" si="12"/>
        <v>4.47</v>
      </c>
      <c r="DL6" s="33">
        <f t="shared" si="12"/>
        <v>6.42</v>
      </c>
      <c r="DM6" s="33" t="str">
        <f t="shared" si="12"/>
        <v>-</v>
      </c>
      <c r="DN6" s="33" t="str">
        <f t="shared" si="12"/>
        <v>-</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x14ac:dyDescent="0.2">
      <c r="A7" s="26"/>
      <c r="B7" s="35">
        <v>2015</v>
      </c>
      <c r="C7" s="35">
        <v>141500</v>
      </c>
      <c r="D7" s="35">
        <v>46</v>
      </c>
      <c r="E7" s="35">
        <v>18</v>
      </c>
      <c r="F7" s="35">
        <v>0</v>
      </c>
      <c r="G7" s="35">
        <v>0</v>
      </c>
      <c r="H7" s="35" t="s">
        <v>96</v>
      </c>
      <c r="I7" s="35" t="s">
        <v>97</v>
      </c>
      <c r="J7" s="35" t="s">
        <v>98</v>
      </c>
      <c r="K7" s="35" t="s">
        <v>99</v>
      </c>
      <c r="L7" s="35" t="s">
        <v>100</v>
      </c>
      <c r="M7" s="36" t="s">
        <v>101</v>
      </c>
      <c r="N7" s="36">
        <v>81.7</v>
      </c>
      <c r="O7" s="36">
        <v>0.24</v>
      </c>
      <c r="P7" s="36">
        <v>100</v>
      </c>
      <c r="Q7" s="36">
        <v>1999</v>
      </c>
      <c r="R7" s="36">
        <v>716643</v>
      </c>
      <c r="S7" s="36">
        <v>328.66</v>
      </c>
      <c r="T7" s="36">
        <v>2180.5</v>
      </c>
      <c r="U7" s="36">
        <v>1722</v>
      </c>
      <c r="V7" s="36">
        <v>0.36</v>
      </c>
      <c r="W7" s="36">
        <v>4783.33</v>
      </c>
      <c r="X7" s="36" t="s">
        <v>101</v>
      </c>
      <c r="Y7" s="36" t="s">
        <v>101</v>
      </c>
      <c r="Z7" s="36">
        <v>46.12</v>
      </c>
      <c r="AA7" s="36">
        <v>47.22</v>
      </c>
      <c r="AB7" s="36">
        <v>54.69</v>
      </c>
      <c r="AC7" s="36" t="s">
        <v>101</v>
      </c>
      <c r="AD7" s="36" t="s">
        <v>101</v>
      </c>
      <c r="AE7" s="36">
        <v>89.7</v>
      </c>
      <c r="AF7" s="36">
        <v>90.66</v>
      </c>
      <c r="AG7" s="36">
        <v>89.69</v>
      </c>
      <c r="AH7" s="36">
        <v>85.56</v>
      </c>
      <c r="AI7" s="36" t="s">
        <v>101</v>
      </c>
      <c r="AJ7" s="36" t="s">
        <v>101</v>
      </c>
      <c r="AK7" s="36">
        <v>355.87</v>
      </c>
      <c r="AL7" s="36">
        <v>696.51</v>
      </c>
      <c r="AM7" s="36">
        <v>906.3</v>
      </c>
      <c r="AN7" s="36" t="s">
        <v>101</v>
      </c>
      <c r="AO7" s="36" t="s">
        <v>101</v>
      </c>
      <c r="AP7" s="36">
        <v>76.069999999999993</v>
      </c>
      <c r="AQ7" s="36">
        <v>91.1</v>
      </c>
      <c r="AR7" s="36">
        <v>124.89</v>
      </c>
      <c r="AS7" s="36">
        <v>200.94</v>
      </c>
      <c r="AT7" s="36" t="s">
        <v>101</v>
      </c>
      <c r="AU7" s="36" t="s">
        <v>101</v>
      </c>
      <c r="AV7" s="36">
        <v>128.75</v>
      </c>
      <c r="AW7" s="36">
        <v>60.91</v>
      </c>
      <c r="AX7" s="36">
        <v>6.15</v>
      </c>
      <c r="AY7" s="36" t="s">
        <v>101</v>
      </c>
      <c r="AZ7" s="36" t="s">
        <v>101</v>
      </c>
      <c r="BA7" s="36">
        <v>377.59</v>
      </c>
      <c r="BB7" s="36">
        <v>247.48</v>
      </c>
      <c r="BC7" s="36">
        <v>221.76</v>
      </c>
      <c r="BD7" s="36">
        <v>160.94999999999999</v>
      </c>
      <c r="BE7" s="36" t="s">
        <v>101</v>
      </c>
      <c r="BF7" s="36" t="s">
        <v>101</v>
      </c>
      <c r="BG7" s="36">
        <v>62.45</v>
      </c>
      <c r="BH7" s="36">
        <v>0</v>
      </c>
      <c r="BI7" s="36">
        <v>176.97</v>
      </c>
      <c r="BJ7" s="36" t="s">
        <v>101</v>
      </c>
      <c r="BK7" s="36" t="s">
        <v>101</v>
      </c>
      <c r="BL7" s="36">
        <v>446.63</v>
      </c>
      <c r="BM7" s="36">
        <v>416.91</v>
      </c>
      <c r="BN7" s="36">
        <v>392.19</v>
      </c>
      <c r="BO7" s="36">
        <v>345.93</v>
      </c>
      <c r="BP7" s="36" t="s">
        <v>101</v>
      </c>
      <c r="BQ7" s="36" t="s">
        <v>101</v>
      </c>
      <c r="BR7" s="36">
        <v>24.76</v>
      </c>
      <c r="BS7" s="36">
        <v>23.18</v>
      </c>
      <c r="BT7" s="36">
        <v>21.08</v>
      </c>
      <c r="BU7" s="36" t="s">
        <v>101</v>
      </c>
      <c r="BV7" s="36" t="s">
        <v>101</v>
      </c>
      <c r="BW7" s="36">
        <v>58.53</v>
      </c>
      <c r="BX7" s="36">
        <v>57.93</v>
      </c>
      <c r="BY7" s="36">
        <v>57.03</v>
      </c>
      <c r="BZ7" s="36">
        <v>59.44</v>
      </c>
      <c r="CA7" s="36" t="s">
        <v>101</v>
      </c>
      <c r="CB7" s="36" t="s">
        <v>101</v>
      </c>
      <c r="CC7" s="36">
        <v>501.29</v>
      </c>
      <c r="CD7" s="36">
        <v>504.45</v>
      </c>
      <c r="CE7" s="36">
        <v>562.08000000000004</v>
      </c>
      <c r="CF7" s="36" t="s">
        <v>101</v>
      </c>
      <c r="CG7" s="36" t="s">
        <v>101</v>
      </c>
      <c r="CH7" s="36">
        <v>266.57</v>
      </c>
      <c r="CI7" s="36">
        <v>276.93</v>
      </c>
      <c r="CJ7" s="36">
        <v>283.73</v>
      </c>
      <c r="CK7" s="36">
        <v>272.79000000000002</v>
      </c>
      <c r="CL7" s="36" t="s">
        <v>101</v>
      </c>
      <c r="CM7" s="36" t="s">
        <v>101</v>
      </c>
      <c r="CN7" s="36" t="s">
        <v>101</v>
      </c>
      <c r="CO7" s="36" t="s">
        <v>101</v>
      </c>
      <c r="CP7" s="36" t="s">
        <v>101</v>
      </c>
      <c r="CQ7" s="36" t="s">
        <v>101</v>
      </c>
      <c r="CR7" s="36" t="s">
        <v>101</v>
      </c>
      <c r="CS7" s="36">
        <v>58.06</v>
      </c>
      <c r="CT7" s="36">
        <v>59.08</v>
      </c>
      <c r="CU7" s="36">
        <v>58.25</v>
      </c>
      <c r="CV7" s="36">
        <v>58.84</v>
      </c>
      <c r="CW7" s="36" t="s">
        <v>101</v>
      </c>
      <c r="CX7" s="36" t="s">
        <v>101</v>
      </c>
      <c r="CY7" s="36">
        <v>100</v>
      </c>
      <c r="CZ7" s="36">
        <v>100</v>
      </c>
      <c r="DA7" s="36">
        <v>100</v>
      </c>
      <c r="DB7" s="36" t="s">
        <v>101</v>
      </c>
      <c r="DC7" s="36" t="s">
        <v>101</v>
      </c>
      <c r="DD7" s="36">
        <v>75.790000000000006</v>
      </c>
      <c r="DE7" s="36">
        <v>77.12</v>
      </c>
      <c r="DF7" s="36">
        <v>68.150000000000006</v>
      </c>
      <c r="DG7" s="36">
        <v>74.349999999999994</v>
      </c>
      <c r="DH7" s="36" t="s">
        <v>101</v>
      </c>
      <c r="DI7" s="36" t="s">
        <v>101</v>
      </c>
      <c r="DJ7" s="36">
        <v>2.78</v>
      </c>
      <c r="DK7" s="36">
        <v>4.47</v>
      </c>
      <c r="DL7" s="36">
        <v>6.42</v>
      </c>
      <c r="DM7" s="36" t="s">
        <v>101</v>
      </c>
      <c r="DN7" s="36" t="s">
        <v>101</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2017-02-08T02:42:33Z</dcterms:created>
  <dcterms:modified xsi:type="dcterms:W3CDTF">2017-02-27T05:50:53Z</dcterms:modified>
  <cp:category/>
</cp:coreProperties>
</file>