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相模原市\"/>
    </mc:Choice>
  </mc:AlternateContent>
  <workbookProtection workbookPassword="8649" lockStructure="1"/>
  <bookViews>
    <workbookView xWindow="-20" yWindow="-20" windowWidth="9600" windowHeight="119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<sst xmlns="http://schemas.openxmlformats.org/spreadsheetml/2006/main" count="218" uniqueCount="108">
  <si>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</si>
  <si>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</si>
  <si>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</si>
  <si>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</si>
  <si>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</si>
  <si>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</si>
  <si>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</si>
  <si>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</si>
  <si>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</si>
  <si>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</si>
  <si>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</si>
  <si>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</si>
  <si>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</si>
  <si>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</si>
  <si>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</si>
  <si>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</si>
  <si>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</si>
  <si>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</si>
  <si>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</si>
  <si>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</si>
  <si>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</si>
  <si>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</si>
  <si>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</si>
  <si>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</si>
  <si>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</si>
  <si>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</si>
  <si>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</si>
  <si>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</si>
  <si>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</si>
  <si>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</si>
  <si>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</si>
  <si>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</si>
  <si>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</si>
  <si>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</si>
  <si>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</si>
  <si>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</si>
  <si>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</si>
  <si>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</si>
  <si>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</si>
  <si>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</si>
  <si>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</si>
  <si>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</si>
  <si>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</si>
  <si>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</si>
  <si>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</si>
  <si>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</si>
  <si>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</si>
  <si>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</si>
  <si>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</si>
  <si>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</si>
  <si>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</si>
  <si>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</si>
  <si>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</si>
  <si>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</si>
  <si>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</si>
  <si>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</si>
  <si>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</si>
  <si>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</si>
  <si>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</si>
  <si>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</si>
  <si>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</si>
  <si>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</si>
  <si>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</si>
  <si>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</si>
  <si>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</si>
  <si>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</si>
  <si>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</si>
  <si>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</si>
  <si>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</si>
  <si>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</si>
  <si>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</si>
  <si>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</si>
  <si>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</si>
  <si>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</si>
  <si>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</si>
  <si>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</si>
  <si>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</si>
  <si>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</si>
  <si>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</si>
  <si>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</si>
  <si>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</si>
  <si>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</si>
  <si>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</si>
  <si>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</si>
  <si>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</si>
  <si>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</si>
  <si>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</si>
  <si>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</si>
  <si>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</si>
  <si>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</si>
  <si>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</si>
  <si>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</si>
  <si>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</si>
  <si>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</si>
  <si>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</si>
  <si>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</si>
  <si>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</si>
  <si>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</si>
  <si>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</si>
  <si>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</si>
  <si>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</si>
  <si>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</si>
  <si>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</si>
  <si>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</si>
  <si>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</si>
  <si>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本市の簡易水道事業は、飲料水の安定供給を目的として昭和４６年度より供用開始しました。
　市が経営する簡易水道事業は、計画給水人口も２千人余りと規模も非常に小さいため効率化にも限界がある状況です。
　また、その他市域のほとんどが県営水道により給水されていて、料金も県営水道と同水準に設定してしていることから、類似団体より、収益的収支比率及び料金回収率が悪いという結果になっています。
　本事業については大規模水道事業者と段階的な統合に向けて協議を行い、広域化を進める必要があります。</t>
    <phoneticPr fontId="4"/>
  </si>
  <si>
    <t>現在進めている簡易水道統合整備事業により、管路を計画的に更新していきます。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phoneticPr fontId="4"/>
  </si>
  <si>
    <t>周辺小規模水道との簡易水道統合整備の完了後においても市営簡易水道事業が小規模である現状は変わらない状況です。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</si>
</sst>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1.02</c:v>
                </c:pt>
                <c:pt idx="2">
                  <c:v>0.56000000000000005</c:v>
                </c:pt>
                <c:pt idx="3">
                  <c:v>1.54</c:v>
                </c:pt>
                <c:pt idx="4">
                  <c:v>6.39</c:v>
                </c:pt>
              </c:numCache>
            </c:numRef>
          </c:val>
        </c:ser>
        <c:dLbls>
          <c:showLegendKey val="0"/>
          <c:showVal val="0"/>
          <c:showCatName val="0"/>
          <c:showSerName val="0"/>
          <c:showPercent val="0"/>
          <c:showBubbleSize val="0"/>
        </c:dLbls>
        <c:gapWidth val="150"/>
        <c:axId val="220456800"/>
        <c:axId val="14975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20456800"/>
        <c:axId val="149756360"/>
      </c:lineChart>
      <c:dateAx>
        <c:axId val="220456800"/>
        <c:scaling>
          <c:orientation val="minMax"/>
        </c:scaling>
        <c:delete val="1"/>
        <c:axPos val="b"/>
        <c:numFmt formatCode="ge" sourceLinked="1"/>
        <c:majorTickMark val="none"/>
        <c:minorTickMark val="none"/>
        <c:tickLblPos val="none"/>
        <c:crossAx val="149756360"/>
        <c:crosses val="autoZero"/>
        <c:auto val="1"/>
        <c:lblOffset val="100"/>
        <c:baseTimeUnit val="years"/>
      </c:dateAx>
      <c:valAx>
        <c:axId val="14975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c:v>
                </c:pt>
                <c:pt idx="1">
                  <c:v>71.760000000000005</c:v>
                </c:pt>
                <c:pt idx="2">
                  <c:v>72.53</c:v>
                </c:pt>
                <c:pt idx="3">
                  <c:v>64.650000000000006</c:v>
                </c:pt>
                <c:pt idx="4">
                  <c:v>61.52</c:v>
                </c:pt>
              </c:numCache>
            </c:numRef>
          </c:val>
        </c:ser>
        <c:dLbls>
          <c:showLegendKey val="0"/>
          <c:showVal val="0"/>
          <c:showCatName val="0"/>
          <c:showSerName val="0"/>
          <c:showPercent val="0"/>
          <c:showBubbleSize val="0"/>
        </c:dLbls>
        <c:gapWidth val="150"/>
        <c:axId val="221692960"/>
        <c:axId val="22169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21692960"/>
        <c:axId val="221693352"/>
      </c:lineChart>
      <c:dateAx>
        <c:axId val="221692960"/>
        <c:scaling>
          <c:orientation val="minMax"/>
        </c:scaling>
        <c:delete val="1"/>
        <c:axPos val="b"/>
        <c:numFmt formatCode="ge" sourceLinked="1"/>
        <c:majorTickMark val="none"/>
        <c:minorTickMark val="none"/>
        <c:tickLblPos val="none"/>
        <c:crossAx val="221693352"/>
        <c:crosses val="autoZero"/>
        <c:auto val="1"/>
        <c:lblOffset val="100"/>
        <c:baseTimeUnit val="years"/>
      </c:dateAx>
      <c:valAx>
        <c:axId val="22169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81.31</c:v>
                </c:pt>
                <c:pt idx="1">
                  <c:v>81.25</c:v>
                </c:pt>
                <c:pt idx="2">
                  <c:v>77.89</c:v>
                </c:pt>
                <c:pt idx="3">
                  <c:v>78.37</c:v>
                </c:pt>
                <c:pt idx="4">
                  <c:v>78.260000000000005</c:v>
                </c:pt>
              </c:numCache>
            </c:numRef>
          </c:val>
        </c:ser>
        <c:dLbls>
          <c:showLegendKey val="0"/>
          <c:showVal val="0"/>
          <c:showCatName val="0"/>
          <c:showSerName val="0"/>
          <c:showPercent val="0"/>
          <c:showBubbleSize val="0"/>
        </c:dLbls>
        <c:gapWidth val="150"/>
        <c:axId val="221947912"/>
        <c:axId val="22194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21947912"/>
        <c:axId val="221948304"/>
      </c:lineChart>
      <c:dateAx>
        <c:axId val="221947912"/>
        <c:scaling>
          <c:orientation val="minMax"/>
        </c:scaling>
        <c:delete val="1"/>
        <c:axPos val="b"/>
        <c:numFmt formatCode="ge" sourceLinked="1"/>
        <c:majorTickMark val="none"/>
        <c:minorTickMark val="none"/>
        <c:tickLblPos val="none"/>
        <c:crossAx val="221948304"/>
        <c:crosses val="autoZero"/>
        <c:auto val="1"/>
        <c:lblOffset val="100"/>
        <c:baseTimeUnit val="years"/>
      </c:dateAx>
      <c:valAx>
        <c:axId val="22194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58.54</c:v>
                </c:pt>
                <c:pt idx="1">
                  <c:v>65.47</c:v>
                </c:pt>
                <c:pt idx="2">
                  <c:v>58</c:v>
                </c:pt>
                <c:pt idx="3">
                  <c:v>58.23</c:v>
                </c:pt>
                <c:pt idx="4">
                  <c:v>78.760000000000005</c:v>
                </c:pt>
              </c:numCache>
            </c:numRef>
          </c:val>
        </c:ser>
        <c:dLbls>
          <c:showLegendKey val="0"/>
          <c:showVal val="0"/>
          <c:showCatName val="0"/>
          <c:showSerName val="0"/>
          <c:showPercent val="0"/>
          <c:showBubbleSize val="0"/>
        </c:dLbls>
        <c:gapWidth val="150"/>
        <c:axId val="221806152"/>
        <c:axId val="22135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21806152"/>
        <c:axId val="221352952"/>
      </c:lineChart>
      <c:dateAx>
        <c:axId val="221806152"/>
        <c:scaling>
          <c:orientation val="minMax"/>
        </c:scaling>
        <c:delete val="1"/>
        <c:axPos val="b"/>
        <c:numFmt formatCode="ge" sourceLinked="1"/>
        <c:majorTickMark val="none"/>
        <c:minorTickMark val="none"/>
        <c:tickLblPos val="none"/>
        <c:crossAx val="221352952"/>
        <c:crosses val="autoZero"/>
        <c:auto val="1"/>
        <c:lblOffset val="100"/>
        <c:baseTimeUnit val="years"/>
      </c:dateAx>
      <c:valAx>
        <c:axId val="2213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0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553448"/>
        <c:axId val="2212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553448"/>
        <c:axId val="221269120"/>
      </c:lineChart>
      <c:dateAx>
        <c:axId val="220553448"/>
        <c:scaling>
          <c:orientation val="minMax"/>
        </c:scaling>
        <c:delete val="1"/>
        <c:axPos val="b"/>
        <c:numFmt formatCode="ge" sourceLinked="1"/>
        <c:majorTickMark val="none"/>
        <c:minorTickMark val="none"/>
        <c:tickLblPos val="none"/>
        <c:crossAx val="221269120"/>
        <c:crosses val="autoZero"/>
        <c:auto val="1"/>
        <c:lblOffset val="100"/>
        <c:baseTimeUnit val="years"/>
      </c:dateAx>
      <c:valAx>
        <c:axId val="221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55336"/>
        <c:axId val="22145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55336"/>
        <c:axId val="221459816"/>
      </c:lineChart>
      <c:dateAx>
        <c:axId val="221455336"/>
        <c:scaling>
          <c:orientation val="minMax"/>
        </c:scaling>
        <c:delete val="1"/>
        <c:axPos val="b"/>
        <c:numFmt formatCode="ge" sourceLinked="1"/>
        <c:majorTickMark val="none"/>
        <c:minorTickMark val="none"/>
        <c:tickLblPos val="none"/>
        <c:crossAx val="221459816"/>
        <c:crosses val="autoZero"/>
        <c:auto val="1"/>
        <c:lblOffset val="100"/>
        <c:baseTimeUnit val="years"/>
      </c:dateAx>
      <c:valAx>
        <c:axId val="22145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18176"/>
        <c:axId val="22141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18176"/>
        <c:axId val="221418568"/>
      </c:lineChart>
      <c:dateAx>
        <c:axId val="221418176"/>
        <c:scaling>
          <c:orientation val="minMax"/>
        </c:scaling>
        <c:delete val="1"/>
        <c:axPos val="b"/>
        <c:numFmt formatCode="ge" sourceLinked="1"/>
        <c:majorTickMark val="none"/>
        <c:minorTickMark val="none"/>
        <c:tickLblPos val="none"/>
        <c:crossAx val="221418568"/>
        <c:crosses val="autoZero"/>
        <c:auto val="1"/>
        <c:lblOffset val="100"/>
        <c:baseTimeUnit val="years"/>
      </c:dateAx>
      <c:valAx>
        <c:axId val="2214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19744"/>
        <c:axId val="22142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19744"/>
        <c:axId val="221420136"/>
      </c:lineChart>
      <c:dateAx>
        <c:axId val="221419744"/>
        <c:scaling>
          <c:orientation val="minMax"/>
        </c:scaling>
        <c:delete val="1"/>
        <c:axPos val="b"/>
        <c:numFmt formatCode="ge" sourceLinked="1"/>
        <c:majorTickMark val="none"/>
        <c:minorTickMark val="none"/>
        <c:tickLblPos val="none"/>
        <c:crossAx val="221420136"/>
        <c:crosses val="autoZero"/>
        <c:auto val="1"/>
        <c:lblOffset val="100"/>
        <c:baseTimeUnit val="years"/>
      </c:dateAx>
      <c:valAx>
        <c:axId val="22142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1570.03</c:v>
                </c:pt>
                <c:pt idx="1">
                  <c:v>2089.5500000000002</c:v>
                </c:pt>
                <c:pt idx="2">
                  <c:v>2296.9699999999998</c:v>
                </c:pt>
                <c:pt idx="3">
                  <c:v>3109.5</c:v>
                </c:pt>
                <c:pt idx="4">
                  <c:v>3833.7</c:v>
                </c:pt>
              </c:numCache>
            </c:numRef>
          </c:val>
        </c:ser>
        <c:dLbls>
          <c:showLegendKey val="0"/>
          <c:showVal val="0"/>
          <c:showCatName val="0"/>
          <c:showSerName val="0"/>
          <c:showPercent val="0"/>
          <c:showBubbleSize val="0"/>
        </c:dLbls>
        <c:gapWidth val="150"/>
        <c:axId val="219486264"/>
        <c:axId val="2194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19486264"/>
        <c:axId val="219485872"/>
      </c:lineChart>
      <c:dateAx>
        <c:axId val="219486264"/>
        <c:scaling>
          <c:orientation val="minMax"/>
        </c:scaling>
        <c:delete val="1"/>
        <c:axPos val="b"/>
        <c:numFmt formatCode="ge" sourceLinked="1"/>
        <c:majorTickMark val="none"/>
        <c:minorTickMark val="none"/>
        <c:tickLblPos val="none"/>
        <c:crossAx val="219485872"/>
        <c:crosses val="autoZero"/>
        <c:auto val="1"/>
        <c:lblOffset val="100"/>
        <c:baseTimeUnit val="years"/>
      </c:dateAx>
      <c:valAx>
        <c:axId val="2194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26.14</c:v>
                </c:pt>
                <c:pt idx="1">
                  <c:v>24.19</c:v>
                </c:pt>
                <c:pt idx="2">
                  <c:v>20.76</c:v>
                </c:pt>
                <c:pt idx="3">
                  <c:v>21.09</c:v>
                </c:pt>
                <c:pt idx="4">
                  <c:v>19.39</c:v>
                </c:pt>
              </c:numCache>
            </c:numRef>
          </c:val>
        </c:ser>
        <c:dLbls>
          <c:showLegendKey val="0"/>
          <c:showVal val="0"/>
          <c:showCatName val="0"/>
          <c:showSerName val="0"/>
          <c:showPercent val="0"/>
          <c:showBubbleSize val="0"/>
        </c:dLbls>
        <c:gapWidth val="150"/>
        <c:axId val="219486656"/>
        <c:axId val="221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19486656"/>
        <c:axId val="221421312"/>
      </c:lineChart>
      <c:dateAx>
        <c:axId val="219486656"/>
        <c:scaling>
          <c:orientation val="minMax"/>
        </c:scaling>
        <c:delete val="1"/>
        <c:axPos val="b"/>
        <c:numFmt formatCode="ge" sourceLinked="1"/>
        <c:majorTickMark val="none"/>
        <c:minorTickMark val="none"/>
        <c:tickLblPos val="none"/>
        <c:crossAx val="221421312"/>
        <c:crosses val="autoZero"/>
        <c:auto val="1"/>
        <c:lblOffset val="100"/>
        <c:baseTimeUnit val="years"/>
      </c:dateAx>
      <c:valAx>
        <c:axId val="221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192.36</c:v>
                </c:pt>
                <c:pt idx="1">
                  <c:v>207.74</c:v>
                </c:pt>
                <c:pt idx="2">
                  <c:v>261.39</c:v>
                </c:pt>
                <c:pt idx="3">
                  <c:v>299.77</c:v>
                </c:pt>
                <c:pt idx="4">
                  <c:v>313.58999999999997</c:v>
                </c:pt>
              </c:numCache>
            </c:numRef>
          </c:val>
        </c:ser>
        <c:dLbls>
          <c:showLegendKey val="0"/>
          <c:showVal val="0"/>
          <c:showCatName val="0"/>
          <c:showSerName val="0"/>
          <c:showPercent val="0"/>
          <c:showBubbleSize val="0"/>
        </c:dLbls>
        <c:gapWidth val="150"/>
        <c:axId val="221691392"/>
        <c:axId val="22169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21691392"/>
        <c:axId val="221691784"/>
      </c:lineChart>
      <c:dateAx>
        <c:axId val="221691392"/>
        <c:scaling>
          <c:orientation val="minMax"/>
        </c:scaling>
        <c:delete val="1"/>
        <c:axPos val="b"/>
        <c:numFmt formatCode="ge" sourceLinked="1"/>
        <c:majorTickMark val="none"/>
        <c:minorTickMark val="none"/>
        <c:tickLblPos val="none"/>
        <c:crossAx val="221691784"/>
        <c:crosses val="autoZero"/>
        <c:auto val="1"/>
        <c:lblOffset val="100"/>
        <c:baseTimeUnit val="years"/>
      </c:dateAx>
      <c:valAx>
        <c:axId val="22169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Z10" sqref="Z10:AG10"/>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相模原市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716643</v>
      </c>
      <c r="AJ8" s="55"/>
      <c r="AK8" s="55"/>
      <c r="AL8" s="55"/>
      <c r="AM8" s="55"/>
      <c r="AN8" s="55"/>
      <c r="AO8" s="55"/>
      <c r="AP8" s="56"/>
      <c r="AQ8" s="46">
        <f>データ!R6</f>
        <v>328.66</v>
      </c>
      <c r="AR8" s="46"/>
      <c r="AS8" s="46"/>
      <c r="AT8" s="46"/>
      <c r="AU8" s="46"/>
      <c r="AV8" s="46"/>
      <c r="AW8" s="46"/>
      <c r="AX8" s="46"/>
      <c r="AY8" s="46">
        <f>データ!S6</f>
        <v>2180.5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0.25</v>
      </c>
      <c r="S10" s="46"/>
      <c r="T10" s="46"/>
      <c r="U10" s="46"/>
      <c r="V10" s="46"/>
      <c r="W10" s="46"/>
      <c r="X10" s="46"/>
      <c r="Y10" s="46"/>
      <c r="Z10" s="80">
        <f>データ!P6</f>
        <v>2520</v>
      </c>
      <c r="AA10" s="80"/>
      <c r="AB10" s="80"/>
      <c r="AC10" s="80"/>
      <c r="AD10" s="80"/>
      <c r="AE10" s="80"/>
      <c r="AF10" s="80"/>
      <c r="AG10" s="80"/>
      <c r="AH10" s="2"/>
      <c r="AI10" s="80">
        <f>データ!T6</f>
        <v>1787</v>
      </c>
      <c r="AJ10" s="80"/>
      <c r="AK10" s="80"/>
      <c r="AL10" s="80"/>
      <c r="AM10" s="80"/>
      <c r="AN10" s="80"/>
      <c r="AO10" s="80"/>
      <c r="AP10" s="80"/>
      <c r="AQ10" s="46">
        <f>データ!U6</f>
        <v>38.6</v>
      </c>
      <c r="AR10" s="46"/>
      <c r="AS10" s="46"/>
      <c r="AT10" s="46"/>
      <c r="AU10" s="46"/>
      <c r="AV10" s="46"/>
      <c r="AW10" s="46"/>
      <c r="AX10" s="46"/>
      <c r="AY10" s="46">
        <f>データ!V6</f>
        <v>46.3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141500</v>
      </c>
      <c r="D6" s="31">
        <f t="shared" si="3"/>
        <v>47</v>
      </c>
      <c r="E6" s="31">
        <f t="shared" si="3"/>
        <v>1</v>
      </c>
      <c r="F6" s="31">
        <f t="shared" si="3"/>
        <v>0</v>
      </c>
      <c r="G6" s="31">
        <f t="shared" si="3"/>
        <v>0</v>
      </c>
      <c r="H6" s="31" t="str">
        <f t="shared" si="3"/>
        <v>神奈川県　相模原市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0.25</v>
      </c>
      <c r="P6" s="32">
        <f t="shared" si="3"/>
        <v>2520</v>
      </c>
      <c r="Q6" s="32">
        <f t="shared" si="3"/>
        <v>716643</v>
      </c>
      <c r="R6" s="32">
        <f t="shared" si="3"/>
        <v>328.66</v>
      </c>
      <c r="S6" s="32">
        <f t="shared" si="3"/>
        <v>2180.5</v>
      </c>
      <c r="T6" s="32">
        <f t="shared" si="3"/>
        <v>1787</v>
      </c>
      <c r="U6" s="32">
        <f t="shared" si="3"/>
        <v>38.6</v>
      </c>
      <c r="V6" s="32">
        <f t="shared" si="3"/>
        <v>46.3</v>
      </c>
      <c r="W6" s="33">
        <f>IF(W7="",NA(),W7)</f>
        <v>58.54</v>
      </c>
      <c r="X6" s="33">
        <f t="shared" ref="X6:AF6" si="4">IF(X7="",NA(),X7)</f>
        <v>65.47</v>
      </c>
      <c r="Y6" s="33">
        <f t="shared" si="4"/>
        <v>58</v>
      </c>
      <c r="Z6" s="33">
        <f t="shared" si="4"/>
        <v>58.23</v>
      </c>
      <c r="AA6" s="33">
        <f t="shared" si="4"/>
        <v>78.760000000000005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1570.03</v>
      </c>
      <c r="BE6" s="33">
        <f t="shared" ref="BE6:BM6" si="7">IF(BE7="",NA(),BE7)</f>
        <v>2089.5500000000002</v>
      </c>
      <c r="BF6" s="33">
        <f t="shared" si="7"/>
        <v>2296.9699999999998</v>
      </c>
      <c r="BG6" s="33">
        <f t="shared" si="7"/>
        <v>3109.5</v>
      </c>
      <c r="BH6" s="33">
        <f t="shared" si="7"/>
        <v>3833.7</v>
      </c>
      <c r="BI6" s="33">
        <f t="shared" si="7"/>
        <v>1442.51</v>
      </c>
      <c r="BJ6" s="33">
        <f t="shared" si="7"/>
        <v>1496.15</v>
      </c>
      <c r="BK6" s="33">
        <f t="shared" si="7"/>
        <v>1462.56</v>
      </c>
      <c r="BL6" s="33">
        <f t="shared" si="7"/>
        <v>1486.62</v>
      </c>
      <c r="BM6" s="33">
        <f t="shared" si="7"/>
        <v>1510.14</v>
      </c>
      <c r="BN6" s="32" t="str">
        <f>IF(BN7="","",IF(BN7="-","【-】","【"&amp;SUBSTITUTE(TEXT(BN7,"#,##0.00"),"-","△")&amp;"】"))</f>
        <v>【1,242.90】</v>
      </c>
      <c r="BO6" s="33">
        <f>IF(BO7="",NA(),BO7)</f>
        <v>26.14</v>
      </c>
      <c r="BP6" s="33">
        <f t="shared" ref="BP6:BX6" si="8">IF(BP7="",NA(),BP7)</f>
        <v>24.19</v>
      </c>
      <c r="BQ6" s="33">
        <f t="shared" si="8"/>
        <v>20.76</v>
      </c>
      <c r="BR6" s="33">
        <f t="shared" si="8"/>
        <v>21.09</v>
      </c>
      <c r="BS6" s="33">
        <f t="shared" si="8"/>
        <v>19.39</v>
      </c>
      <c r="BT6" s="33">
        <f t="shared" si="8"/>
        <v>33.299999999999997</v>
      </c>
      <c r="BU6" s="33">
        <f t="shared" si="8"/>
        <v>33.01</v>
      </c>
      <c r="BV6" s="33">
        <f t="shared" si="8"/>
        <v>32.39</v>
      </c>
      <c r="BW6" s="33">
        <f t="shared" si="8"/>
        <v>24.39</v>
      </c>
      <c r="BX6" s="33">
        <f t="shared" si="8"/>
        <v>22.67</v>
      </c>
      <c r="BY6" s="32" t="str">
        <f>IF(BY7="","",IF(BY7="-","【-】","【"&amp;SUBSTITUTE(TEXT(BY7,"#,##0.00"),"-","△")&amp;"】"))</f>
        <v>【33.35】</v>
      </c>
      <c r="BZ6" s="33">
        <f>IF(BZ7="",NA(),BZ7)</f>
        <v>192.36</v>
      </c>
      <c r="CA6" s="33">
        <f t="shared" ref="CA6:CI6" si="9">IF(CA7="",NA(),CA7)</f>
        <v>207.74</v>
      </c>
      <c r="CB6" s="33">
        <f t="shared" si="9"/>
        <v>261.39</v>
      </c>
      <c r="CC6" s="33">
        <f t="shared" si="9"/>
        <v>299.77</v>
      </c>
      <c r="CD6" s="33">
        <f t="shared" si="9"/>
        <v>313.58999999999997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63.2</v>
      </c>
      <c r="CL6" s="33">
        <f t="shared" ref="CL6:CT6" si="10">IF(CL7="",NA(),CL7)</f>
        <v>71.760000000000005</v>
      </c>
      <c r="CM6" s="33">
        <f t="shared" si="10"/>
        <v>72.53</v>
      </c>
      <c r="CN6" s="33">
        <f t="shared" si="10"/>
        <v>64.650000000000006</v>
      </c>
      <c r="CO6" s="33">
        <f t="shared" si="10"/>
        <v>61.52</v>
      </c>
      <c r="CP6" s="33">
        <f t="shared" si="10"/>
        <v>50.66</v>
      </c>
      <c r="CQ6" s="33">
        <f t="shared" si="10"/>
        <v>51.11</v>
      </c>
      <c r="CR6" s="33">
        <f t="shared" si="10"/>
        <v>50.49</v>
      </c>
      <c r="CS6" s="33">
        <f t="shared" si="10"/>
        <v>48.36</v>
      </c>
      <c r="CT6" s="33">
        <f t="shared" si="10"/>
        <v>48.7</v>
      </c>
      <c r="CU6" s="32" t="str">
        <f>IF(CU7="","",IF(CU7="-","【-】","【"&amp;SUBSTITUTE(TEXT(CU7,"#,##0.00"),"-","△")&amp;"】"))</f>
        <v>【57.58】</v>
      </c>
      <c r="CV6" s="33">
        <f>IF(CV7="",NA(),CV7)</f>
        <v>81.31</v>
      </c>
      <c r="CW6" s="33">
        <f t="shared" ref="CW6:DE6" si="11">IF(CW7="",NA(),CW7)</f>
        <v>81.25</v>
      </c>
      <c r="CX6" s="33">
        <f t="shared" si="11"/>
        <v>77.89</v>
      </c>
      <c r="CY6" s="33">
        <f t="shared" si="11"/>
        <v>78.37</v>
      </c>
      <c r="CZ6" s="33">
        <f t="shared" si="11"/>
        <v>78.260000000000005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0.75</v>
      </c>
      <c r="ED6" s="33">
        <f t="shared" ref="ED6:EL6" si="14">IF(ED7="",NA(),ED7)</f>
        <v>1.02</v>
      </c>
      <c r="EE6" s="33">
        <f t="shared" si="14"/>
        <v>0.56000000000000005</v>
      </c>
      <c r="EF6" s="33">
        <f t="shared" si="14"/>
        <v>1.54</v>
      </c>
      <c r="EG6" s="33">
        <f t="shared" si="14"/>
        <v>6.39</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141500</v>
      </c>
      <c r="D7" s="35">
        <v>47</v>
      </c>
      <c r="E7" s="35">
        <v>1</v>
      </c>
      <c r="F7" s="35">
        <v>0</v>
      </c>
      <c r="G7" s="35">
        <v>0</v>
      </c>
      <c r="H7" s="35" t="s">
        <v>93</v>
      </c>
      <c r="I7" s="35" t="s">
        <v>94</v>
      </c>
      <c r="J7" s="35" t="s">
        <v>95</v>
      </c>
      <c r="K7" s="35" t="s">
        <v>96</v>
      </c>
      <c r="L7" s="35" t="s">
        <v>97</v>
      </c>
      <c r="M7" s="36" t="s">
        <v>98</v>
      </c>
      <c r="N7" s="36" t="s">
        <v>99</v>
      </c>
      <c r="O7" s="36">
        <v>0.25</v>
      </c>
      <c r="P7" s="36">
        <v>2520</v>
      </c>
      <c r="Q7" s="36">
        <v>716643</v>
      </c>
      <c r="R7" s="36">
        <v>328.66</v>
      </c>
      <c r="S7" s="36">
        <v>2180.5</v>
      </c>
      <c r="T7" s="36">
        <v>1787</v>
      </c>
      <c r="U7" s="36">
        <v>38.6</v>
      </c>
      <c r="V7" s="36">
        <v>46.3</v>
      </c>
      <c r="W7" s="36">
        <v>58.54</v>
      </c>
      <c r="X7" s="36">
        <v>65.47</v>
      </c>
      <c r="Y7" s="36">
        <v>58</v>
      </c>
      <c r="Z7" s="36">
        <v>58.23</v>
      </c>
      <c r="AA7" s="36">
        <v>78.760000000000005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1570.03</v>
      </c>
      <c r="BE7" s="36">
        <v>2089.5500000000002</v>
      </c>
      <c r="BF7" s="36">
        <v>2296.9699999999998</v>
      </c>
      <c r="BG7" s="36">
        <v>3109.5</v>
      </c>
      <c r="BH7" s="36">
        <v>3833.7</v>
      </c>
      <c r="BI7" s="36">
        <v>1442.51</v>
      </c>
      <c r="BJ7" s="36">
        <v>1496.15</v>
      </c>
      <c r="BK7" s="36">
        <v>1462.56</v>
      </c>
      <c r="BL7" s="36">
        <v>1486.62</v>
      </c>
      <c r="BM7" s="36">
        <v>1510.14</v>
      </c>
      <c r="BN7" s="36">
        <v>1242.9000000000001</v>
      </c>
      <c r="BO7" s="36">
        <v>26.14</v>
      </c>
      <c r="BP7" s="36">
        <v>24.19</v>
      </c>
      <c r="BQ7" s="36">
        <v>20.76</v>
      </c>
      <c r="BR7" s="36">
        <v>21.09</v>
      </c>
      <c r="BS7" s="36">
        <v>19.39</v>
      </c>
      <c r="BT7" s="36">
        <v>33.299999999999997</v>
      </c>
      <c r="BU7" s="36">
        <v>33.01</v>
      </c>
      <c r="BV7" s="36">
        <v>32.39</v>
      </c>
      <c r="BW7" s="36">
        <v>24.39</v>
      </c>
      <c r="BX7" s="36">
        <v>22.67</v>
      </c>
      <c r="BY7" s="36">
        <v>33.35</v>
      </c>
      <c r="BZ7" s="36">
        <v>192.36</v>
      </c>
      <c r="CA7" s="36">
        <v>207.74</v>
      </c>
      <c r="CB7" s="36">
        <v>261.39</v>
      </c>
      <c r="CC7" s="36">
        <v>299.77</v>
      </c>
      <c r="CD7" s="36">
        <v>313.58999999999997</v>
      </c>
      <c r="CE7" s="36">
        <v>526.57000000000005</v>
      </c>
      <c r="CF7" s="36">
        <v>523.08000000000004</v>
      </c>
      <c r="CG7" s="36">
        <v>530.83000000000004</v>
      </c>
      <c r="CH7" s="36">
        <v>734.18</v>
      </c>
      <c r="CI7" s="36">
        <v>789.62</v>
      </c>
      <c r="CJ7" s="36">
        <v>524.69000000000005</v>
      </c>
      <c r="CK7" s="36">
        <v>63.2</v>
      </c>
      <c r="CL7" s="36">
        <v>71.760000000000005</v>
      </c>
      <c r="CM7" s="36">
        <v>72.53</v>
      </c>
      <c r="CN7" s="36">
        <v>64.650000000000006</v>
      </c>
      <c r="CO7" s="36">
        <v>61.52</v>
      </c>
      <c r="CP7" s="36">
        <v>50.66</v>
      </c>
      <c r="CQ7" s="36">
        <v>51.11</v>
      </c>
      <c r="CR7" s="36">
        <v>50.49</v>
      </c>
      <c r="CS7" s="36">
        <v>48.36</v>
      </c>
      <c r="CT7" s="36">
        <v>48.7</v>
      </c>
      <c r="CU7" s="36">
        <v>57.58</v>
      </c>
      <c r="CV7" s="36">
        <v>81.31</v>
      </c>
      <c r="CW7" s="36">
        <v>81.25</v>
      </c>
      <c r="CX7" s="36">
        <v>77.89</v>
      </c>
      <c r="CY7" s="36">
        <v>78.37</v>
      </c>
      <c r="CZ7" s="36">
        <v>78.260000000000005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0.75</v>
      </c>
      <c r="ED7" s="36">
        <v>1.02</v>
      </c>
      <c r="EE7" s="36">
        <v>0.56000000000000005</v>
      </c>
      <c r="EF7" s="36">
        <v>1.54</v>
      </c>
      <c r="EG7" s="36">
        <v>6.39</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2016-12-02T02:17:10Z</dcterms:created>
  <dcterms:modified xsi:type="dcterms:W3CDTF">2017-02-27T05:31:27Z</dcterms:modified>
  <cp:category/>
</cp:coreProperties>
</file>