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8茨城県（都道府県）\"/>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AD10" i="4" s="1"/>
  <c r="P6" i="5"/>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BB8" i="4"/>
  <c r="AT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<sst xmlns="http://schemas.openxmlformats.org/spreadsheetml/2006/main" count="220" uniqueCount="110">
  <si>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</si>
  <si>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</si>
  <si>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</si>
  <si>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</si>
  <si>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</si>
  <si>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</si>
  <si>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</si>
  <si>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</si>
  <si>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</si>
  <si>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</si>
  <si>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</si>
  <si>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</si>
  <si>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</si>
  <si>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</si>
  <si>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</si>
  <si>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</si>
  <si>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</si>
  <si>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</si>
  <si>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</si>
  <si>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</si>
  <si>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</si>
  <si>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</si>
  <si>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</si>
  <si>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</si>
  <si>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</si>
  <si>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</si>
  <si>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</si>
  <si>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</si>
  <si>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</si>
  <si>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</si>
  <si>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</si>
  <si>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</si>
  <si>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</si>
  <si>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</si>
  <si>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</si>
  <si>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</si>
  <si>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</si>
  <si>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</si>
  <si>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</si>
  <si>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</si>
  <si>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</si>
  <si>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</si>
  <si>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</si>
  <si>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</si>
  <si>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</si>
  <si>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</si>
  <si>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</si>
  <si>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</si>
  <si>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</si>
  <si>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</si>
  <si>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</si>
  <si>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</si>
  <si>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</si>
  <si>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</si>
  <si>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</si>
  <si>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</si>
  <si>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</si>
  <si>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</si>
  <si>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</si>
  <si>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</si>
  <si>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</si>
  <si>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</si>
  <si>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</si>
  <si>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</si>
  <si>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</si>
  <si>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</si>
  <si>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</si>
  <si>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</si>
  <si>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</si>
  <si>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</si>
  <si>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</si>
  <si>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</si>
  <si>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</si>
  <si>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</si>
  <si>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</si>
  <si>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</si>
  <si>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</si>
  <si>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</si>
  <si>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</si>
  <si>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</si>
  <si>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</si>
  <si>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</si>
  <si>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</si>
  <si>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</si>
  <si>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</si>
  <si>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</si>
  <si>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</si>
  <si>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</si>
  <si>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</si>
  <si>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</si>
  <si>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</si>
  <si>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</si>
  <si>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</si>
  <si>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</si>
  <si>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</si>
  <si>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</si>
  <si>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茨城県</t>
  </si>
  <si>
    <t>法適用</t>
  </si>
  <si>
    <t>下水道事業</t>
  </si>
  <si>
    <t>流域下水道</t>
  </si>
  <si>
    <t>E1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</si>
  <si>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</si>
  <si>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</si>
  <si>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</si>
  <si>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</si>
  <si>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</si>
  <si>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</si>
  <si>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成26年度に大きく上昇しているが，これは会計基準の改正に伴い「みなし償却制度」が廃止されたことによるものである。資産の老朽化の度合いは50％程度であり，また，施設の老朽化対策については，各施設とも長寿命化対策を図った上で計画的に改築・更新を行っている。
　「②管渠老朽化率」は，各年度とも0％であり，法定耐用年数を超えた管渠はない。そのため，「③管渠改善率」も低くなっている。しかし，管渠の老朽化度合はその環境により大きく異なるため，定期的に管渠調査を行い，実際の状況に応じて改築等を進めている。</t>
    <rPh sb="3" eb="5">
      <t>ユウケイ</t>
    </rPh>
    <rPh sb="5" eb="9">
      <t>コテイシサン</t>
    </rPh>
    <rPh sb="9" eb="11">
      <t>ゲンカ</t>
    </rPh>
    <rPh sb="11" eb="14">
      <t>ショウキャクリツ</t>
    </rPh>
    <rPh sb="21" eb="23">
      <t>ヘイセイ</t>
    </rPh>
    <rPh sb="25" eb="27">
      <t>ネンド</t>
    </rPh>
    <rPh sb="28" eb="29">
      <t>オオ</t>
    </rPh>
    <rPh sb="31" eb="33">
      <t>ジョウショウ</t>
    </rPh>
    <rPh sb="42" eb="44">
      <t>カイケイ</t>
    </rPh>
    <rPh sb="44" eb="46">
      <t>キジュン</t>
    </rPh>
    <rPh sb="47" eb="49">
      <t>カイセイ</t>
    </rPh>
    <rPh sb="50" eb="51">
      <t>トモナ</t>
    </rPh>
    <rPh sb="56" eb="58">
      <t>ショウキャク</t>
    </rPh>
    <rPh sb="58" eb="60">
      <t>セイド</t>
    </rPh>
    <rPh sb="62" eb="64">
      <t>ハイシ</t>
    </rPh>
    <rPh sb="78" eb="80">
      <t>シサン</t>
    </rPh>
    <rPh sb="81" eb="84">
      <t>ロウキュウカ</t>
    </rPh>
    <rPh sb="85" eb="87">
      <t>ドア</t>
    </rPh>
    <rPh sb="92" eb="94">
      <t>テイド</t>
    </rPh>
    <rPh sb="101" eb="103">
      <t>シセツ</t>
    </rPh>
    <rPh sb="104" eb="107">
      <t>ロウキュウカ</t>
    </rPh>
    <rPh sb="107" eb="109">
      <t>タイサク</t>
    </rPh>
    <rPh sb="115" eb="118">
      <t>カクシセツ</t>
    </rPh>
    <rPh sb="120" eb="124">
      <t>チョウジュミョウカ</t>
    </rPh>
    <rPh sb="124" eb="126">
      <t>タイサク</t>
    </rPh>
    <rPh sb="127" eb="128">
      <t>ハカ</t>
    </rPh>
    <rPh sb="130" eb="131">
      <t>ウエ</t>
    </rPh>
    <rPh sb="132" eb="135">
      <t>ケイカクテキ</t>
    </rPh>
    <rPh sb="136" eb="138">
      <t>カイチク</t>
    </rPh>
    <rPh sb="139" eb="141">
      <t>コウシン</t>
    </rPh>
    <rPh sb="142" eb="143">
      <t>オコナ</t>
    </rPh>
    <rPh sb="152" eb="154">
      <t>カンキョ</t>
    </rPh>
    <rPh sb="154" eb="157">
      <t>ロウキュウカ</t>
    </rPh>
    <rPh sb="157" eb="158">
      <t>リツ</t>
    </rPh>
    <rPh sb="161" eb="164">
      <t>カクネンド</t>
    </rPh>
    <rPh sb="172" eb="174">
      <t>ホウテイ</t>
    </rPh>
    <rPh sb="174" eb="176">
      <t>タイヨウ</t>
    </rPh>
    <rPh sb="176" eb="178">
      <t>ネンスウ</t>
    </rPh>
    <rPh sb="179" eb="180">
      <t>コ</t>
    </rPh>
    <rPh sb="182" eb="184">
      <t>カンキョ</t>
    </rPh>
    <rPh sb="195" eb="197">
      <t>カンキョ</t>
    </rPh>
    <rPh sb="197" eb="200">
      <t>カイゼンリツ</t>
    </rPh>
    <rPh sb="202" eb="203">
      <t>ヒク</t>
    </rPh>
    <rPh sb="214" eb="216">
      <t>カンキョ</t>
    </rPh>
    <rPh sb="217" eb="220">
      <t>ロウキュウカ</t>
    </rPh>
    <rPh sb="220" eb="222">
      <t>ドアイ</t>
    </rPh>
    <rPh sb="225" eb="227">
      <t>カンキョウ</t>
    </rPh>
    <rPh sb="230" eb="231">
      <t>オオ</t>
    </rPh>
    <rPh sb="233" eb="234">
      <t>コト</t>
    </rPh>
    <rPh sb="239" eb="242">
      <t>テイキテキ</t>
    </rPh>
    <rPh sb="243" eb="245">
      <t>カンキョ</t>
    </rPh>
    <rPh sb="245" eb="247">
      <t>チョウサ</t>
    </rPh>
    <rPh sb="248" eb="249">
      <t>オコナ</t>
    </rPh>
    <rPh sb="251" eb="253">
      <t>ジッサイ</t>
    </rPh>
    <rPh sb="254" eb="256">
      <t>ジョウキョウ</t>
    </rPh>
    <rPh sb="257" eb="258">
      <t>オウ</t>
    </rPh>
    <rPh sb="260" eb="262">
      <t>カイチク</t>
    </rPh>
    <rPh sb="262" eb="263">
      <t>トウ</t>
    </rPh>
    <rPh sb="264" eb="265">
      <t>スス</t>
    </rPh>
    <phoneticPr fontId="4"/>
  </si>
  <si>
    <t>　各経営指標の状況から，経営状況は健全であるといえる。
　今後は，健全な経営を継続するため，関係市町村との連携を更に密にし，水洗化率を高めることにより処理水量の増加を図り，施設利用率の向上にも繋げていく。また，太陽光発電により売電収益を確保するとともに，指定管理者制度の導入によるコスト削減など，更に効率的な経営を進めていく。
　また，施設の老朽化対策については，経営戦略に基づき，計画的に改築・更新を進めていく。管渠については，法定耐用年数に関わらず，定期的に管渠内部の状況を調査し，腐食の程度に応じ，順次改築・更新を進めていく。</t>
    <rPh sb="1" eb="2">
      <t>カク</t>
    </rPh>
    <rPh sb="2" eb="4">
      <t>ケイエイ</t>
    </rPh>
    <rPh sb="4" eb="6">
      <t>シヒョウ</t>
    </rPh>
    <rPh sb="7" eb="9">
      <t>ジョウキョウ</t>
    </rPh>
    <rPh sb="12" eb="14">
      <t>ケイエイ</t>
    </rPh>
    <rPh sb="14" eb="16">
      <t>ジョウキョウ</t>
    </rPh>
    <rPh sb="17" eb="19">
      <t>ケンゼン</t>
    </rPh>
    <rPh sb="29" eb="31">
      <t>コンゴ</t>
    </rPh>
    <rPh sb="33" eb="35">
      <t>ケンゼン</t>
    </rPh>
    <rPh sb="36" eb="38">
      <t>ケイエイ</t>
    </rPh>
    <rPh sb="39" eb="41">
      <t>ケイゾク</t>
    </rPh>
    <rPh sb="46" eb="51">
      <t>カンケイシチョウソン</t>
    </rPh>
    <rPh sb="53" eb="55">
      <t>レンケイ</t>
    </rPh>
    <rPh sb="56" eb="57">
      <t>サラ</t>
    </rPh>
    <rPh sb="58" eb="59">
      <t>ミツ</t>
    </rPh>
    <rPh sb="62" eb="65">
      <t>スイセンカ</t>
    </rPh>
    <rPh sb="65" eb="66">
      <t>リツ</t>
    </rPh>
    <rPh sb="67" eb="68">
      <t>タカ</t>
    </rPh>
    <rPh sb="75" eb="77">
      <t>ショリ</t>
    </rPh>
    <rPh sb="77" eb="79">
      <t>スイリョウ</t>
    </rPh>
    <rPh sb="80" eb="82">
      <t>ゾウカ</t>
    </rPh>
    <rPh sb="83" eb="84">
      <t>ハカ</t>
    </rPh>
    <rPh sb="86" eb="88">
      <t>シセツ</t>
    </rPh>
    <rPh sb="88" eb="91">
      <t>リヨウリツ</t>
    </rPh>
    <rPh sb="92" eb="94">
      <t>コウジョウ</t>
    </rPh>
    <rPh sb="96" eb="97">
      <t>ツナ</t>
    </rPh>
    <rPh sb="105" eb="108">
      <t>タイヨウコウ</t>
    </rPh>
    <rPh sb="108" eb="110">
      <t>ハツデン</t>
    </rPh>
    <rPh sb="113" eb="115">
      <t>バイデン</t>
    </rPh>
    <rPh sb="115" eb="117">
      <t>シュウエキ</t>
    </rPh>
    <rPh sb="118" eb="120">
      <t>カクホ</t>
    </rPh>
    <rPh sb="127" eb="129">
      <t>シテイ</t>
    </rPh>
    <rPh sb="129" eb="132">
      <t>カンリシャ</t>
    </rPh>
    <rPh sb="132" eb="134">
      <t>セイド</t>
    </rPh>
    <rPh sb="135" eb="137">
      <t>ドウニュウ</t>
    </rPh>
    <rPh sb="143" eb="145">
      <t>サクゲン</t>
    </rPh>
    <rPh sb="148" eb="149">
      <t>サラ</t>
    </rPh>
    <rPh sb="150" eb="153">
      <t>コウリツテキ</t>
    </rPh>
    <rPh sb="154" eb="156">
      <t>ケイエイ</t>
    </rPh>
    <rPh sb="157" eb="158">
      <t>スス</t>
    </rPh>
    <rPh sb="168" eb="170">
      <t>シセツ</t>
    </rPh>
    <rPh sb="171" eb="174">
      <t>ロウキュウカ</t>
    </rPh>
    <rPh sb="174" eb="176">
      <t>タイサク</t>
    </rPh>
    <rPh sb="182" eb="184">
      <t>ケイエイ</t>
    </rPh>
    <rPh sb="184" eb="186">
      <t>センリャク</t>
    </rPh>
    <rPh sb="187" eb="188">
      <t>モト</t>
    </rPh>
    <rPh sb="191" eb="194">
      <t>ケイカクテキ</t>
    </rPh>
    <rPh sb="195" eb="197">
      <t>カイチク</t>
    </rPh>
    <rPh sb="198" eb="200">
      <t>コウシン</t>
    </rPh>
    <rPh sb="201" eb="202">
      <t>スス</t>
    </rPh>
    <rPh sb="207" eb="209">
      <t>カンキョ</t>
    </rPh>
    <rPh sb="215" eb="217">
      <t>ホウテイ</t>
    </rPh>
    <rPh sb="217" eb="219">
      <t>タイヨウ</t>
    </rPh>
    <rPh sb="219" eb="221">
      <t>ネンスウ</t>
    </rPh>
    <rPh sb="222" eb="223">
      <t>カカ</t>
    </rPh>
    <rPh sb="227" eb="230">
      <t>テイキテキ</t>
    </rPh>
    <rPh sb="231" eb="233">
      <t>カンキョ</t>
    </rPh>
    <rPh sb="233" eb="235">
      <t>ナイブ</t>
    </rPh>
    <rPh sb="236" eb="238">
      <t>ジョウキョウ</t>
    </rPh>
    <rPh sb="239" eb="241">
      <t>チョウサ</t>
    </rPh>
    <rPh sb="243" eb="245">
      <t>フショク</t>
    </rPh>
    <rPh sb="246" eb="248">
      <t>テイド</t>
    </rPh>
    <rPh sb="249" eb="250">
      <t>オウ</t>
    </rPh>
    <rPh sb="252" eb="254">
      <t>ジュンジ</t>
    </rPh>
    <rPh sb="254" eb="256">
      <t>カイチク</t>
    </rPh>
    <rPh sb="257" eb="259">
      <t>コウシン</t>
    </rPh>
    <rPh sb="260" eb="261">
      <t>スス</t>
    </rPh>
    <phoneticPr fontId="4"/>
  </si>
  <si>
    <t>　「①経常収支比率」は，各年度とも100％を超えており，また「②累積欠損金」も生じていないことから経営は健全である。
　「③流動比率」については，平成26年度の会計基準の改正により大幅に減少し100％を下回る状態で推移しているが，主たる収益の維持管理負担金は流域関連市町村から四半期ごとに確実に収納されており，支払い能力に問題はない。
　「④企業債残高対事業規模比率」は，年々減少傾向にあり，投資計画に基づき適切な施設整備を行うとともに，投資計画を踏まえた財政収支計画に基づく適切な料金となっている。
　「⑥汚水処理原価」については，類似団体の平均値より高いが，これは可住地面積が全国第４位と広く都市部が点在していることから，他の類似団体に比べ投資効率が悪いことが要因として挙げられる。また，平成23年3月に発生した東日本大震災以降，主たる維持管理費用である電気料の高騰や労務費単価の引き上げにより汚水処理原価は上昇するところであったが，企業債の繰上償還（低金利への借換え）による利息軽減などのコスト削減を図った結果，汚水処理原価の上昇を抑制することができた。
　「⑦施設利用率」は，関係市町村と連携し，水洗化率の向上に努めた結果，平成24年度を除き，類似団体平均値を上回る水準となっている。
　「⑧水洗化率」については，類似団体平均値には及ばないものの，啓発活動や助成に力を入れた結果，水洗化率は毎年度着実に向上している。</t>
    <rPh sb="3" eb="5">
      <t>ケイジョウ</t>
    </rPh>
    <rPh sb="5" eb="7">
      <t>シュウシ</t>
    </rPh>
    <rPh sb="7" eb="9">
      <t>ヒリツ</t>
    </rPh>
    <rPh sb="12" eb="15">
      <t>カクネンド</t>
    </rPh>
    <rPh sb="22" eb="23">
      <t>コ</t>
    </rPh>
    <rPh sb="32" eb="34">
      <t>ルイセキ</t>
    </rPh>
    <rPh sb="34" eb="37">
      <t>ケッソンキン</t>
    </rPh>
    <rPh sb="39" eb="40">
      <t>ショウ</t>
    </rPh>
    <rPh sb="49" eb="51">
      <t>ケイエイ</t>
    </rPh>
    <rPh sb="52" eb="54">
      <t>ケンゼン</t>
    </rPh>
    <rPh sb="62" eb="64">
      <t>リュウドウ</t>
    </rPh>
    <rPh sb="64" eb="66">
      <t>ヒリツ</t>
    </rPh>
    <rPh sb="73" eb="75">
      <t>ヘイセイ</t>
    </rPh>
    <rPh sb="77" eb="79">
      <t>ネンド</t>
    </rPh>
    <rPh sb="80" eb="82">
      <t>カイケイ</t>
    </rPh>
    <rPh sb="82" eb="84">
      <t>キジュン</t>
    </rPh>
    <rPh sb="85" eb="87">
      <t>カイセイ</t>
    </rPh>
    <rPh sb="90" eb="92">
      <t>オオハバ</t>
    </rPh>
    <rPh sb="93" eb="95">
      <t>ゲンショウ</t>
    </rPh>
    <rPh sb="101" eb="103">
      <t>シタマワ</t>
    </rPh>
    <rPh sb="104" eb="106">
      <t>ジョウタイ</t>
    </rPh>
    <rPh sb="107" eb="109">
      <t>スイイ</t>
    </rPh>
    <rPh sb="115" eb="116">
      <t>シュ</t>
    </rPh>
    <rPh sb="118" eb="120">
      <t>シュウエキ</t>
    </rPh>
    <rPh sb="121" eb="123">
      <t>イジ</t>
    </rPh>
    <rPh sb="123" eb="125">
      <t>カンリ</t>
    </rPh>
    <rPh sb="125" eb="128">
      <t>フタンキン</t>
    </rPh>
    <rPh sb="129" eb="131">
      <t>リュウイキ</t>
    </rPh>
    <rPh sb="131" eb="133">
      <t>カンレン</t>
    </rPh>
    <rPh sb="133" eb="136">
      <t>シチョウソン</t>
    </rPh>
    <rPh sb="138" eb="141">
      <t>シハンキ</t>
    </rPh>
    <rPh sb="144" eb="146">
      <t>カクジツ</t>
    </rPh>
    <rPh sb="147" eb="149">
      <t>シュウノウ</t>
    </rPh>
    <rPh sb="155" eb="157">
      <t>シハラ</t>
    </rPh>
    <rPh sb="158" eb="160">
      <t>ノウリョク</t>
    </rPh>
    <rPh sb="161" eb="163">
      <t>モンダイ</t>
    </rPh>
    <rPh sb="171" eb="174">
      <t>キギョウサイ</t>
    </rPh>
    <rPh sb="174" eb="176">
      <t>ザンダカ</t>
    </rPh>
    <rPh sb="176" eb="177">
      <t>タイ</t>
    </rPh>
    <rPh sb="177" eb="179">
      <t>ジギョウ</t>
    </rPh>
    <rPh sb="179" eb="181">
      <t>キボ</t>
    </rPh>
    <rPh sb="181" eb="183">
      <t>ヒリツ</t>
    </rPh>
    <rPh sb="209" eb="211">
      <t>セイビ</t>
    </rPh>
    <rPh sb="212" eb="213">
      <t>オコナ</t>
    </rPh>
    <rPh sb="219" eb="221">
      <t>トウシ</t>
    </rPh>
    <rPh sb="221" eb="223">
      <t>ケイカク</t>
    </rPh>
    <rPh sb="224" eb="225">
      <t>フ</t>
    </rPh>
    <rPh sb="241" eb="243">
      <t>リョウキン</t>
    </rPh>
    <rPh sb="254" eb="256">
      <t>オスイ</t>
    </rPh>
    <rPh sb="256" eb="258">
      <t>ショリ</t>
    </rPh>
    <rPh sb="258" eb="260">
      <t>ゲンカ</t>
    </rPh>
    <rPh sb="267" eb="269">
      <t>ルイジ</t>
    </rPh>
    <rPh sb="269" eb="271">
      <t>ダンタイ</t>
    </rPh>
    <rPh sb="272" eb="274">
      <t>ヘイキン</t>
    </rPh>
    <rPh sb="274" eb="275">
      <t>チ</t>
    </rPh>
    <rPh sb="277" eb="278">
      <t>タカ</t>
    </rPh>
    <rPh sb="284" eb="287">
      <t>カジュウチ</t>
    </rPh>
    <rPh sb="287" eb="289">
      <t>メンセキ</t>
    </rPh>
    <rPh sb="290" eb="292">
      <t>ゼンコク</t>
    </rPh>
    <rPh sb="292" eb="293">
      <t>ダイ</t>
    </rPh>
    <rPh sb="294" eb="295">
      <t>イ</t>
    </rPh>
    <rPh sb="296" eb="297">
      <t>ヒロ</t>
    </rPh>
    <rPh sb="298" eb="301">
      <t>トシブ</t>
    </rPh>
    <rPh sb="302" eb="304">
      <t>テンザイ</t>
    </rPh>
    <rPh sb="313" eb="314">
      <t>タ</t>
    </rPh>
    <rPh sb="315" eb="317">
      <t>ルイジ</t>
    </rPh>
    <rPh sb="317" eb="319">
      <t>ダンタイ</t>
    </rPh>
    <rPh sb="320" eb="321">
      <t>クラ</t>
    </rPh>
    <rPh sb="322" eb="324">
      <t>トウシ</t>
    </rPh>
    <rPh sb="324" eb="326">
      <t>コウリツ</t>
    </rPh>
    <rPh sb="327" eb="328">
      <t>ワル</t>
    </rPh>
    <rPh sb="332" eb="334">
      <t>ヨウイン</t>
    </rPh>
    <rPh sb="337" eb="338">
      <t>ア</t>
    </rPh>
    <rPh sb="346" eb="348">
      <t>ヘイセイ</t>
    </rPh>
    <rPh sb="350" eb="351">
      <t>ネン</t>
    </rPh>
    <rPh sb="352" eb="353">
      <t>ツキ</t>
    </rPh>
    <rPh sb="354" eb="356">
      <t>ハッセイ</t>
    </rPh>
    <rPh sb="358" eb="361">
      <t>ヒガシニホン</t>
    </rPh>
    <rPh sb="361" eb="364">
      <t>ダイシンサイ</t>
    </rPh>
    <rPh sb="364" eb="366">
      <t>イコウ</t>
    </rPh>
    <rPh sb="367" eb="368">
      <t>シュ</t>
    </rPh>
    <rPh sb="370" eb="372">
      <t>イジ</t>
    </rPh>
    <rPh sb="372" eb="374">
      <t>カンリ</t>
    </rPh>
    <rPh sb="374" eb="376">
      <t>ヒヨウ</t>
    </rPh>
    <rPh sb="379" eb="382">
      <t>デンキリョウ</t>
    </rPh>
    <rPh sb="383" eb="385">
      <t>コウトウ</t>
    </rPh>
    <rPh sb="386" eb="389">
      <t>ロウムヒ</t>
    </rPh>
    <rPh sb="389" eb="391">
      <t>タンカ</t>
    </rPh>
    <rPh sb="392" eb="393">
      <t>ヒ</t>
    </rPh>
    <rPh sb="394" eb="395">
      <t>ア</t>
    </rPh>
    <rPh sb="399" eb="401">
      <t>オスイ</t>
    </rPh>
    <rPh sb="401" eb="403">
      <t>ショリ</t>
    </rPh>
    <rPh sb="403" eb="405">
      <t>ゲンカ</t>
    </rPh>
    <rPh sb="406" eb="408">
      <t>ジョウショウ</t>
    </rPh>
    <rPh sb="419" eb="422">
      <t>キギョウサイ</t>
    </rPh>
    <rPh sb="423" eb="427">
      <t>クリアゲショウカン</t>
    </rPh>
    <rPh sb="428" eb="431">
      <t>テイキンリ</t>
    </rPh>
    <rPh sb="433" eb="435">
      <t>カリカ</t>
    </rPh>
    <rPh sb="440" eb="442">
      <t>リソク</t>
    </rPh>
    <rPh sb="442" eb="444">
      <t>ケイゲン</t>
    </rPh>
    <rPh sb="450" eb="452">
      <t>サクゲン</t>
    </rPh>
    <rPh sb="453" eb="454">
      <t>ハカ</t>
    </rPh>
    <rPh sb="456" eb="458">
      <t>ケッカ</t>
    </rPh>
    <rPh sb="459" eb="461">
      <t>オスイ</t>
    </rPh>
    <rPh sb="461" eb="463">
      <t>ショリ</t>
    </rPh>
    <rPh sb="463" eb="465">
      <t>ゲンカ</t>
    </rPh>
    <rPh sb="466" eb="468">
      <t>ジョウショウ</t>
    </rPh>
    <rPh sb="469" eb="471">
      <t>ヨクセイ</t>
    </rPh>
    <rPh sb="484" eb="486">
      <t>シセツ</t>
    </rPh>
    <rPh sb="486" eb="489">
      <t>リヨウリツ</t>
    </rPh>
    <rPh sb="492" eb="497">
      <t>カンケイシチョウソン</t>
    </rPh>
    <rPh sb="498" eb="500">
      <t>レンケイ</t>
    </rPh>
    <rPh sb="502" eb="505">
      <t>スイセンカ</t>
    </rPh>
    <rPh sb="505" eb="506">
      <t>リツ</t>
    </rPh>
    <rPh sb="507" eb="509">
      <t>コウジョウ</t>
    </rPh>
    <rPh sb="510" eb="511">
      <t>ツト</t>
    </rPh>
    <rPh sb="513" eb="515">
      <t>ケッカ</t>
    </rPh>
    <rPh sb="516" eb="518">
      <t>ヘイセイ</t>
    </rPh>
    <rPh sb="520" eb="522">
      <t>ネンド</t>
    </rPh>
    <rPh sb="523" eb="524">
      <t>ノゾ</t>
    </rPh>
    <rPh sb="537" eb="539">
      <t>スイジュン</t>
    </rPh>
    <rPh sb="550" eb="553">
      <t>スイセンカ</t>
    </rPh>
    <rPh sb="553" eb="554">
      <t>リツ</t>
    </rPh>
    <rPh sb="561" eb="563">
      <t>ルイジ</t>
    </rPh>
    <rPh sb="563" eb="565">
      <t>ダンタイ</t>
    </rPh>
    <rPh sb="565" eb="567">
      <t>ヘイキン</t>
    </rPh>
    <rPh sb="567" eb="568">
      <t>チ</t>
    </rPh>
    <rPh sb="570" eb="571">
      <t>オヨ</t>
    </rPh>
    <rPh sb="578" eb="580">
      <t>ケイハツ</t>
    </rPh>
    <rPh sb="580" eb="582">
      <t>カツドウ</t>
    </rPh>
    <rPh sb="583" eb="585">
      <t>ジョセイ</t>
    </rPh>
    <rPh sb="586" eb="587">
      <t>チカラ</t>
    </rPh>
    <rPh sb="588" eb="589">
      <t>イ</t>
    </rPh>
    <rPh sb="591" eb="593">
      <t>ケッカ</t>
    </rPh>
    <rPh sb="594" eb="597">
      <t>スイセンカ</t>
    </rPh>
    <rPh sb="597" eb="598">
      <t>リツ</t>
    </rPh>
    <rPh sb="599" eb="602">
      <t>マイネンド</t>
    </rPh>
    <rPh sb="602" eb="604">
      <t>チャクジツ</t>
    </rPh>
    <rPh sb="605" eb="607">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</si>
</sst>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0.2</c:v>
                </c:pt>
                <c:pt idx="2">
                  <c:v>0.02</c:v>
                </c:pt>
                <c:pt idx="3" formatCode="#,##0.00;&quot;△&quot;#,##0.00">
                  <c:v>0</c:v>
                </c:pt>
                <c:pt idx="4">
                  <c:v>0.01</c:v>
                </c:pt>
              </c:numCache>
            </c:numRef>
          </c:val>
        </c:ser>
        <c:dLbls>
          <c:showLegendKey val="0"/>
          <c:showVal val="0"/>
          <c:showCatName val="0"/>
          <c:showSerName val="0"/>
          <c:showPercent val="0"/>
          <c:showBubbleSize val="0"/>
        </c:dLbls>
        <c:gapWidth val="150"/>
        <c:axId val="688569240"/>
        <c:axId val="6336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88569240"/>
        <c:axId val="633626552"/>
      </c:lineChart>
      <c:dateAx>
        <c:axId val="688569240"/>
        <c:scaling>
          <c:orientation val="minMax"/>
        </c:scaling>
        <c:delete val="1"/>
        <c:axPos val="b"/>
        <c:numFmt formatCode="ge" sourceLinked="1"/>
        <c:majorTickMark val="none"/>
        <c:minorTickMark val="none"/>
        <c:tickLblPos val="none"/>
        <c:crossAx val="633626552"/>
        <c:crosses val="autoZero"/>
        <c:auto val="1"/>
        <c:lblOffset val="100"/>
        <c:baseTimeUnit val="years"/>
      </c:dateAx>
      <c:valAx>
        <c:axId val="6336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56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69.7</c:v>
                </c:pt>
                <c:pt idx="1">
                  <c:v>69.89</c:v>
                </c:pt>
                <c:pt idx="2">
                  <c:v>67.930000000000007</c:v>
                </c:pt>
                <c:pt idx="3">
                  <c:v>73.78</c:v>
                </c:pt>
                <c:pt idx="4">
                  <c:v>72.239999999999995</c:v>
                </c:pt>
              </c:numCache>
            </c:numRef>
          </c:val>
        </c:ser>
        <c:dLbls>
          <c:showLegendKey val="0"/>
          <c:showVal val="0"/>
          <c:showCatName val="0"/>
          <c:showSerName val="0"/>
          <c:showPercent val="0"/>
          <c:showBubbleSize val="0"/>
        </c:dLbls>
        <c:gapWidth val="150"/>
        <c:axId val="673935408"/>
        <c:axId val="67393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73935408"/>
        <c:axId val="673935800"/>
      </c:lineChart>
      <c:dateAx>
        <c:axId val="673935408"/>
        <c:scaling>
          <c:orientation val="minMax"/>
        </c:scaling>
        <c:delete val="1"/>
        <c:axPos val="b"/>
        <c:numFmt formatCode="ge" sourceLinked="1"/>
        <c:majorTickMark val="none"/>
        <c:minorTickMark val="none"/>
        <c:tickLblPos val="none"/>
        <c:crossAx val="673935800"/>
        <c:crosses val="autoZero"/>
        <c:auto val="1"/>
        <c:lblOffset val="100"/>
        <c:baseTimeUnit val="years"/>
      </c:dateAx>
      <c:valAx>
        <c:axId val="6739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87.33</c:v>
                </c:pt>
                <c:pt idx="1">
                  <c:v>88.14</c:v>
                </c:pt>
                <c:pt idx="2">
                  <c:v>89.35</c:v>
                </c:pt>
                <c:pt idx="3">
                  <c:v>89.86</c:v>
                </c:pt>
                <c:pt idx="4">
                  <c:v>90.13</c:v>
                </c:pt>
              </c:numCache>
            </c:numRef>
          </c:val>
        </c:ser>
        <c:dLbls>
          <c:showLegendKey val="0"/>
          <c:showVal val="0"/>
          <c:showCatName val="0"/>
          <c:showSerName val="0"/>
          <c:showPercent val="0"/>
          <c:showBubbleSize val="0"/>
        </c:dLbls>
        <c:gapWidth val="150"/>
        <c:axId val="673936976"/>
        <c:axId val="64094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73936976"/>
        <c:axId val="640944496"/>
      </c:lineChart>
      <c:dateAx>
        <c:axId val="673936976"/>
        <c:scaling>
          <c:orientation val="minMax"/>
        </c:scaling>
        <c:delete val="1"/>
        <c:axPos val="b"/>
        <c:numFmt formatCode="ge" sourceLinked="1"/>
        <c:majorTickMark val="none"/>
        <c:minorTickMark val="none"/>
        <c:tickLblPos val="none"/>
        <c:crossAx val="640944496"/>
        <c:crosses val="autoZero"/>
        <c:auto val="1"/>
        <c:lblOffset val="100"/>
        <c:baseTimeUnit val="years"/>
      </c:dateAx>
      <c:valAx>
        <c:axId val="64094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3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113.62</c:v>
                </c:pt>
                <c:pt idx="1">
                  <c:v>107.6</c:v>
                </c:pt>
                <c:pt idx="2">
                  <c:v>108.46</c:v>
                </c:pt>
                <c:pt idx="3">
                  <c:v>104.35</c:v>
                </c:pt>
                <c:pt idx="4">
                  <c:v>111.48</c:v>
                </c:pt>
              </c:numCache>
            </c:numRef>
          </c:val>
        </c:ser>
        <c:dLbls>
          <c:showLegendKey val="0"/>
          <c:showVal val="0"/>
          <c:showCatName val="0"/>
          <c:showSerName val="0"/>
          <c:showPercent val="0"/>
          <c:showBubbleSize val="0"/>
        </c:dLbls>
        <c:gapWidth val="150"/>
        <c:axId val="633627728"/>
        <c:axId val="6336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109.25</c:v>
                </c:pt>
                <c:pt idx="1">
                  <c:v>100.8</c:v>
                </c:pt>
                <c:pt idx="2">
                  <c:v>95.24</c:v>
                </c:pt>
                <c:pt idx="3">
                  <c:v>101.19</c:v>
                </c:pt>
                <c:pt idx="4">
                  <c:v>103.03</c:v>
                </c:pt>
              </c:numCache>
            </c:numRef>
          </c:val>
          <c:smooth val="0"/>
        </c:ser>
        <c:dLbls>
          <c:showLegendKey val="0"/>
          <c:showVal val="0"/>
          <c:showCatName val="0"/>
          <c:showSerName val="0"/>
          <c:showPercent val="0"/>
          <c:showBubbleSize val="0"/>
        </c:dLbls>
        <c:marker val="1"/>
        <c:smooth val="0"/>
        <c:axId val="633627728"/>
        <c:axId val="633628120"/>
      </c:lineChart>
      <c:dateAx>
        <c:axId val="633627728"/>
        <c:scaling>
          <c:orientation val="minMax"/>
        </c:scaling>
        <c:delete val="1"/>
        <c:axPos val="b"/>
        <c:numFmt formatCode="ge" sourceLinked="1"/>
        <c:majorTickMark val="none"/>
        <c:minorTickMark val="none"/>
        <c:tickLblPos val="none"/>
        <c:crossAx val="633628120"/>
        <c:crosses val="autoZero"/>
        <c:auto val="1"/>
        <c:lblOffset val="100"/>
        <c:baseTimeUnit val="years"/>
      </c:dateAx>
      <c:valAx>
        <c:axId val="6336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6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7.5</c:v>
                </c:pt>
                <c:pt idx="1">
                  <c:v>7.98</c:v>
                </c:pt>
                <c:pt idx="2">
                  <c:v>8.43</c:v>
                </c:pt>
                <c:pt idx="3">
                  <c:v>51.98</c:v>
                </c:pt>
                <c:pt idx="4">
                  <c:v>53.86</c:v>
                </c:pt>
              </c:numCache>
            </c:numRef>
          </c:val>
        </c:ser>
        <c:dLbls>
          <c:showLegendKey val="0"/>
          <c:showVal val="0"/>
          <c:showCatName val="0"/>
          <c:showSerName val="0"/>
          <c:showPercent val="0"/>
          <c:showBubbleSize val="0"/>
        </c:dLbls>
        <c:gapWidth val="150"/>
        <c:axId val="632218328"/>
        <c:axId val="6322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7.43</c:v>
                </c:pt>
                <c:pt idx="1">
                  <c:v>7.98</c:v>
                </c:pt>
                <c:pt idx="2">
                  <c:v>8.5399999999999991</c:v>
                </c:pt>
                <c:pt idx="3">
                  <c:v>38.700000000000003</c:v>
                </c:pt>
                <c:pt idx="4">
                  <c:v>40.409999999999997</c:v>
                </c:pt>
              </c:numCache>
            </c:numRef>
          </c:val>
          <c:smooth val="0"/>
        </c:ser>
        <c:dLbls>
          <c:showLegendKey val="0"/>
          <c:showVal val="0"/>
          <c:showCatName val="0"/>
          <c:showSerName val="0"/>
          <c:showPercent val="0"/>
          <c:showBubbleSize val="0"/>
        </c:dLbls>
        <c:marker val="1"/>
        <c:smooth val="0"/>
        <c:axId val="632218328"/>
        <c:axId val="632218720"/>
      </c:lineChart>
      <c:dateAx>
        <c:axId val="632218328"/>
        <c:scaling>
          <c:orientation val="minMax"/>
        </c:scaling>
        <c:delete val="1"/>
        <c:axPos val="b"/>
        <c:numFmt formatCode="ge" sourceLinked="1"/>
        <c:majorTickMark val="none"/>
        <c:minorTickMark val="none"/>
        <c:tickLblPos val="none"/>
        <c:crossAx val="632218720"/>
        <c:crosses val="autoZero"/>
        <c:auto val="1"/>
        <c:lblOffset val="100"/>
        <c:baseTimeUnit val="years"/>
      </c:dateAx>
      <c:valAx>
        <c:axId val="6322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22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6890864"/>
        <c:axId val="6668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6890864"/>
        <c:axId val="666891256"/>
      </c:lineChart>
      <c:dateAx>
        <c:axId val="666890864"/>
        <c:scaling>
          <c:orientation val="minMax"/>
        </c:scaling>
        <c:delete val="1"/>
        <c:axPos val="b"/>
        <c:numFmt formatCode="ge" sourceLinked="1"/>
        <c:majorTickMark val="none"/>
        <c:minorTickMark val="none"/>
        <c:tickLblPos val="none"/>
        <c:crossAx val="666891256"/>
        <c:crosses val="autoZero"/>
        <c:auto val="1"/>
        <c:lblOffset val="100"/>
        <c:baseTimeUnit val="years"/>
      </c:dateAx>
      <c:valAx>
        <c:axId val="66689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69686104"/>
        <c:axId val="6696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69686104"/>
        <c:axId val="669686496"/>
      </c:lineChart>
      <c:dateAx>
        <c:axId val="669686104"/>
        <c:scaling>
          <c:orientation val="minMax"/>
        </c:scaling>
        <c:delete val="1"/>
        <c:axPos val="b"/>
        <c:numFmt formatCode="ge" sourceLinked="1"/>
        <c:majorTickMark val="none"/>
        <c:minorTickMark val="none"/>
        <c:tickLblPos val="none"/>
        <c:crossAx val="669686496"/>
        <c:crosses val="autoZero"/>
        <c:auto val="1"/>
        <c:lblOffset val="100"/>
        <c:baseTimeUnit val="years"/>
      </c:dateAx>
      <c:valAx>
        <c:axId val="6696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138.47</c:v>
                </c:pt>
                <c:pt idx="1">
                  <c:v>129.44</c:v>
                </c:pt>
                <c:pt idx="2">
                  <c:v>164.72</c:v>
                </c:pt>
                <c:pt idx="3">
                  <c:v>82.26</c:v>
                </c:pt>
                <c:pt idx="4">
                  <c:v>93.43</c:v>
                </c:pt>
              </c:numCache>
            </c:numRef>
          </c:val>
        </c:ser>
        <c:dLbls>
          <c:showLegendKey val="0"/>
          <c:showVal val="0"/>
          <c:showCatName val="0"/>
          <c:showSerName val="0"/>
          <c:showPercent val="0"/>
          <c:showBubbleSize val="0"/>
        </c:dLbls>
        <c:gapWidth val="150"/>
        <c:axId val="669687672"/>
        <c:axId val="6696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223.4</c:v>
                </c:pt>
                <c:pt idx="1">
                  <c:v>223.67</c:v>
                </c:pt>
                <c:pt idx="2">
                  <c:v>215.43</c:v>
                </c:pt>
                <c:pt idx="3">
                  <c:v>124.27</c:v>
                </c:pt>
                <c:pt idx="4">
                  <c:v>130.33000000000001</c:v>
                </c:pt>
              </c:numCache>
            </c:numRef>
          </c:val>
          <c:smooth val="0"/>
        </c:ser>
        <c:dLbls>
          <c:showLegendKey val="0"/>
          <c:showVal val="0"/>
          <c:showCatName val="0"/>
          <c:showSerName val="0"/>
          <c:showPercent val="0"/>
          <c:showBubbleSize val="0"/>
        </c:dLbls>
        <c:marker val="1"/>
        <c:smooth val="0"/>
        <c:axId val="669687672"/>
        <c:axId val="669688152"/>
      </c:lineChart>
      <c:dateAx>
        <c:axId val="669687672"/>
        <c:scaling>
          <c:orientation val="minMax"/>
        </c:scaling>
        <c:delete val="1"/>
        <c:axPos val="b"/>
        <c:numFmt formatCode="ge" sourceLinked="1"/>
        <c:majorTickMark val="none"/>
        <c:minorTickMark val="none"/>
        <c:tickLblPos val="none"/>
        <c:crossAx val="669688152"/>
        <c:crosses val="autoZero"/>
        <c:auto val="1"/>
        <c:lblOffset val="100"/>
        <c:baseTimeUnit val="years"/>
      </c:dateAx>
      <c:valAx>
        <c:axId val="6696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464.87</c:v>
                </c:pt>
                <c:pt idx="1">
                  <c:v>446.87</c:v>
                </c:pt>
                <c:pt idx="2">
                  <c:v>430.73</c:v>
                </c:pt>
                <c:pt idx="3">
                  <c:v>399.94</c:v>
                </c:pt>
                <c:pt idx="4">
                  <c:v>352.51</c:v>
                </c:pt>
              </c:numCache>
            </c:numRef>
          </c:val>
        </c:ser>
        <c:dLbls>
          <c:showLegendKey val="0"/>
          <c:showVal val="0"/>
          <c:showCatName val="0"/>
          <c:showSerName val="0"/>
          <c:showPercent val="0"/>
          <c:showBubbleSize val="0"/>
        </c:dLbls>
        <c:gapWidth val="150"/>
        <c:axId val="669689328"/>
        <c:axId val="66968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69689328"/>
        <c:axId val="669689720"/>
      </c:lineChart>
      <c:dateAx>
        <c:axId val="669689328"/>
        <c:scaling>
          <c:orientation val="minMax"/>
        </c:scaling>
        <c:delete val="1"/>
        <c:axPos val="b"/>
        <c:numFmt formatCode="ge" sourceLinked="1"/>
        <c:majorTickMark val="none"/>
        <c:minorTickMark val="none"/>
        <c:tickLblPos val="none"/>
        <c:crossAx val="669689720"/>
        <c:crosses val="autoZero"/>
        <c:auto val="1"/>
        <c:lblOffset val="100"/>
        <c:baseTimeUnit val="years"/>
      </c:dateAx>
      <c:valAx>
        <c:axId val="66968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8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2153080"/>
        <c:axId val="642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642153080"/>
        <c:axId val="642153472"/>
      </c:lineChart>
      <c:dateAx>
        <c:axId val="642153080"/>
        <c:scaling>
          <c:orientation val="minMax"/>
        </c:scaling>
        <c:delete val="1"/>
        <c:axPos val="b"/>
        <c:numFmt formatCode="ge" sourceLinked="1"/>
        <c:majorTickMark val="none"/>
        <c:minorTickMark val="none"/>
        <c:tickLblPos val="none"/>
        <c:crossAx val="642153472"/>
        <c:crosses val="autoZero"/>
        <c:auto val="1"/>
        <c:lblOffset val="100"/>
        <c:baseTimeUnit val="years"/>
      </c:dateAx>
      <c:valAx>
        <c:axId val="642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15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70.92</c:v>
                </c:pt>
                <c:pt idx="1">
                  <c:v>68.45</c:v>
                </c:pt>
                <c:pt idx="2">
                  <c:v>74.47</c:v>
                </c:pt>
                <c:pt idx="3">
                  <c:v>68.47</c:v>
                </c:pt>
                <c:pt idx="4">
                  <c:v>67.959999999999994</c:v>
                </c:pt>
              </c:numCache>
            </c:numRef>
          </c:val>
        </c:ser>
        <c:dLbls>
          <c:showLegendKey val="0"/>
          <c:showVal val="0"/>
          <c:showCatName val="0"/>
          <c:showSerName val="0"/>
          <c:showPercent val="0"/>
          <c:showBubbleSize val="0"/>
        </c:dLbls>
        <c:gapWidth val="150"/>
        <c:axId val="673921464"/>
        <c:axId val="6739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73921464"/>
        <c:axId val="673921856"/>
      </c:lineChart>
      <c:dateAx>
        <c:axId val="673921464"/>
        <c:scaling>
          <c:orientation val="minMax"/>
        </c:scaling>
        <c:delete val="1"/>
        <c:axPos val="b"/>
        <c:numFmt formatCode="ge" sourceLinked="1"/>
        <c:majorTickMark val="none"/>
        <c:minorTickMark val="none"/>
        <c:tickLblPos val="none"/>
        <c:crossAx val="673921856"/>
        <c:crosses val="autoZero"/>
        <c:auto val="1"/>
        <c:lblOffset val="100"/>
        <c:baseTimeUnit val="years"/>
      </c:dateAx>
      <c:valAx>
        <c:axId val="673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92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【130.33】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【40.41】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茨城県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2970231</v>
      </c>
      <c r="AM8" s="47"/>
      <c r="AN8" s="47"/>
      <c r="AO8" s="47"/>
      <c r="AP8" s="47"/>
      <c r="AQ8" s="47"/>
      <c r="AR8" s="47"/>
      <c r="AS8" s="47"/>
      <c r="AT8" s="43">
        <f>データ!S6</f>
        <v>6097.06</v>
      </c>
      <c r="AU8" s="43"/>
      <c r="AV8" s="43"/>
      <c r="AW8" s="43"/>
      <c r="AX8" s="43"/>
      <c r="AY8" s="43"/>
      <c r="AZ8" s="43"/>
      <c r="BA8" s="43"/>
      <c r="BB8" s="43">
        <f>データ!T6</f>
        <v>487.16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83.07</v>
      </c>
      <c r="J10" s="43"/>
      <c r="K10" s="43"/>
      <c r="L10" s="43"/>
      <c r="M10" s="43"/>
      <c r="N10" s="43"/>
      <c r="O10" s="43"/>
      <c r="P10" s="43">
        <f>データ!O6</f>
        <v>46.54</v>
      </c>
      <c r="Q10" s="43"/>
      <c r="R10" s="43"/>
      <c r="S10" s="43"/>
      <c r="T10" s="43"/>
      <c r="U10" s="43"/>
      <c r="V10" s="43"/>
      <c r="W10" s="43">
        <f>データ!P6</f>
        <v>100.31</v>
      </c>
      <c r="X10" s="43"/>
      <c r="Y10" s="43"/>
      <c r="Z10" s="43"/>
      <c r="AA10" s="43"/>
      <c r="AB10" s="43"/>
      <c r="AC10" s="43"/>
      <c r="AD10" s="47">
        <f>データ!Q6</f>
        <v>0</v>
      </c>
      <c r="AE10" s="47"/>
      <c r="AF10" s="47"/>
      <c r="AG10" s="47"/>
      <c r="AH10" s="47"/>
      <c r="AI10" s="47"/>
      <c r="AJ10" s="47"/>
      <c r="AK10" s="2"/>
      <c r="AL10" s="47">
        <f>データ!U6</f>
        <v>1024393</v>
      </c>
      <c r="AM10" s="47"/>
      <c r="AN10" s="47"/>
      <c r="AO10" s="47"/>
      <c r="AP10" s="47"/>
      <c r="AQ10" s="47"/>
      <c r="AR10" s="47"/>
      <c r="AS10" s="47"/>
      <c r="AT10" s="43">
        <f>データ!V6</f>
        <v>330.37</v>
      </c>
      <c r="AU10" s="43"/>
      <c r="AV10" s="43"/>
      <c r="AW10" s="43"/>
      <c r="AX10" s="43"/>
      <c r="AY10" s="43"/>
      <c r="AZ10" s="43"/>
      <c r="BA10" s="43"/>
      <c r="BB10" s="43">
        <f>データ!W6</f>
        <v>3100.74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80004</v>
      </c>
      <c r="D6" s="31">
        <f t="shared" si="3"/>
        <v>46</v>
      </c>
      <c r="E6" s="31">
        <f t="shared" si="3"/>
        <v>17</v>
      </c>
      <c r="F6" s="31">
        <f t="shared" si="3"/>
        <v>3</v>
      </c>
      <c r="G6" s="31">
        <f t="shared" si="3"/>
        <v>0</v>
      </c>
      <c r="H6" s="31" t="str">
        <f t="shared" si="3"/>
        <v>茨城県</v>
      </c>
      <c r="I6" s="31" t="str">
        <f t="shared" si="3"/>
        <v>法適用</v>
      </c>
      <c r="J6" s="31" t="str">
        <f t="shared" si="3"/>
        <v>下水道事業</v>
      </c>
      <c r="K6" s="31" t="str">
        <f t="shared" si="3"/>
        <v>流域下水道</v>
      </c>
      <c r="L6" s="31" t="str">
        <f t="shared" si="3"/>
        <v>E1</v>
      </c>
      <c r="M6" s="32" t="str">
        <f t="shared" si="3"/>
        <v>-</v>
      </c>
      <c r="N6" s="32">
        <f t="shared" si="3"/>
        <v>83.07</v>
      </c>
      <c r="O6" s="32">
        <f t="shared" si="3"/>
        <v>46.54</v>
      </c>
      <c r="P6" s="32">
        <f t="shared" si="3"/>
        <v>100.31</v>
      </c>
      <c r="Q6" s="32">
        <f t="shared" si="3"/>
        <v>0</v>
      </c>
      <c r="R6" s="32">
        <f t="shared" si="3"/>
        <v>2970231</v>
      </c>
      <c r="S6" s="32">
        <f t="shared" si="3"/>
        <v>6097.06</v>
      </c>
      <c r="T6" s="32">
        <f t="shared" si="3"/>
        <v>487.16</v>
      </c>
      <c r="U6" s="32">
        <f t="shared" si="3"/>
        <v>1024393</v>
      </c>
      <c r="V6" s="32">
        <f t="shared" si="3"/>
        <v>330.37</v>
      </c>
      <c r="W6" s="32">
        <f t="shared" si="3"/>
        <v>3100.74</v>
      </c>
      <c r="X6" s="33">
        <f>IF(X7="",NA(),X7)</f>
        <v>113.62</v>
      </c>
      <c r="Y6" s="33">
        <f t="shared" ref="Y6:AG6" si="4">IF(Y7="",NA(),Y7)</f>
        <v>107.6</v>
      </c>
      <c r="Z6" s="33">
        <f t="shared" si="4"/>
        <v>108.46</v>
      </c>
      <c r="AA6" s="33">
        <f t="shared" si="4"/>
        <v>104.35</v>
      </c>
      <c r="AB6" s="33">
        <f t="shared" si="4"/>
        <v>111.48</v>
      </c>
      <c r="AC6" s="33">
        <f t="shared" si="4"/>
        <v>109.25</v>
      </c>
      <c r="AD6" s="33">
        <f t="shared" si="4"/>
        <v>100.8</v>
      </c>
      <c r="AE6" s="33">
        <f t="shared" si="4"/>
        <v>95.24</v>
      </c>
      <c r="AF6" s="33">
        <f t="shared" si="4"/>
        <v>101.19</v>
      </c>
      <c r="AG6" s="33">
        <f t="shared" si="4"/>
        <v>103.03</v>
      </c>
      <c r="AH6" s="32" t="str">
        <f>IF(AH7="","",IF(AH7="-","【-】","【"&amp;SUBSTITUTE(TEXT(AH7,"#,##0.00"),"-","△")&amp;"】"))</f>
        <v>【103.03】</v>
      </c>
      <c r="AI6" s="32">
        <f>IF(AI7="",NA(),AI7)</f>
        <v>0</v>
      </c>
      <c r="AJ6" s="32">
        <f t="shared" ref="AJ6:AR6" si="5">IF(AJ7="",NA(),AJ7)</f>
        <v>0</v>
      </c>
      <c r="AK6" s="32">
        <f t="shared" si="5"/>
        <v>0</v>
      </c>
      <c r="AL6" s="32">
        <f t="shared" si="5"/>
        <v>0</v>
      </c>
      <c r="AM6" s="32">
        <f t="shared" si="5"/>
        <v>0</v>
      </c>
      <c r="AN6" s="32">
        <f t="shared" si="5"/>
        <v>0</v>
      </c>
      <c r="AO6" s="32">
        <f t="shared" si="5"/>
        <v>0</v>
      </c>
      <c r="AP6" s="32">
        <f t="shared" si="5"/>
        <v>0</v>
      </c>
      <c r="AQ6" s="32">
        <f t="shared" si="5"/>
        <v>0</v>
      </c>
      <c r="AR6" s="32">
        <f t="shared" si="5"/>
        <v>0</v>
      </c>
      <c r="AS6" s="32" t="str">
        <f>IF(AS7="","",IF(AS7="-","【-】","【"&amp;SUBSTITUTE(TEXT(AS7,"#,##0.00"),"-","△")&amp;"】"))</f>
        <v>【0.00】</v>
      </c>
      <c r="AT6" s="33">
        <f>IF(AT7="",NA(),AT7)</f>
        <v>138.47</v>
      </c>
      <c r="AU6" s="33">
        <f t="shared" ref="AU6:BC6" si="6">IF(AU7="",NA(),AU7)</f>
        <v>129.44</v>
      </c>
      <c r="AV6" s="33">
        <f t="shared" si="6"/>
        <v>164.72</v>
      </c>
      <c r="AW6" s="33">
        <f t="shared" si="6"/>
        <v>82.26</v>
      </c>
      <c r="AX6" s="33">
        <f t="shared" si="6"/>
        <v>93.43</v>
      </c>
      <c r="AY6" s="33">
        <f t="shared" si="6"/>
        <v>223.4</v>
      </c>
      <c r="AZ6" s="33">
        <f t="shared" si="6"/>
        <v>223.67</v>
      </c>
      <c r="BA6" s="33">
        <f t="shared" si="6"/>
        <v>215.43</v>
      </c>
      <c r="BB6" s="33">
        <f t="shared" si="6"/>
        <v>124.27</v>
      </c>
      <c r="BC6" s="33">
        <f t="shared" si="6"/>
        <v>130.33000000000001</v>
      </c>
      <c r="BD6" s="32" t="str">
        <f>IF(BD7="","",IF(BD7="-","【-】","【"&amp;SUBSTITUTE(TEXT(BD7,"#,##0.00"),"-","△")&amp;"】"))</f>
        <v>【130.33】</v>
      </c>
      <c r="BE6" s="33">
        <f>IF(BE7="",NA(),BE7)</f>
        <v>464.87</v>
      </c>
      <c r="BF6" s="33">
        <f t="shared" ref="BF6:BN6" si="7">IF(BF7="",NA(),BF7)</f>
        <v>446.87</v>
      </c>
      <c r="BG6" s="33">
        <f t="shared" si="7"/>
        <v>430.73</v>
      </c>
      <c r="BH6" s="33">
        <f t="shared" si="7"/>
        <v>399.94</v>
      </c>
      <c r="BI6" s="33">
        <f t="shared" si="7"/>
        <v>352.51</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70.92</v>
      </c>
      <c r="CB6" s="33">
        <f t="shared" ref="CB6:CJ6" si="9">IF(CB7="",NA(),CB7)</f>
        <v>68.45</v>
      </c>
      <c r="CC6" s="33">
        <f t="shared" si="9"/>
        <v>74.47</v>
      </c>
      <c r="CD6" s="33">
        <f t="shared" si="9"/>
        <v>68.47</v>
      </c>
      <c r="CE6" s="33">
        <f t="shared" si="9"/>
        <v>67.959999999999994</v>
      </c>
      <c r="CF6" s="33">
        <f t="shared" si="9"/>
        <v>58.63</v>
      </c>
      <c r="CG6" s="33">
        <f t="shared" si="9"/>
        <v>62.17</v>
      </c>
      <c r="CH6" s="33">
        <f t="shared" si="9"/>
        <v>61.27</v>
      </c>
      <c r="CI6" s="33">
        <f t="shared" si="9"/>
        <v>66.680000000000007</v>
      </c>
      <c r="CJ6" s="33">
        <f t="shared" si="9"/>
        <v>60.18</v>
      </c>
      <c r="CK6" s="32" t="str">
        <f>IF(CK7="","",IF(CK7="-","【-】","【"&amp;SUBSTITUTE(TEXT(CK7,"#,##0.00"),"-","△")&amp;"】"))</f>
        <v>【63.19】</v>
      </c>
      <c r="CL6" s="33">
        <f>IF(CL7="",NA(),CL7)</f>
        <v>69.7</v>
      </c>
      <c r="CM6" s="33">
        <f t="shared" ref="CM6:CU6" si="10">IF(CM7="",NA(),CM7)</f>
        <v>69.89</v>
      </c>
      <c r="CN6" s="33">
        <f t="shared" si="10"/>
        <v>67.930000000000007</v>
      </c>
      <c r="CO6" s="33">
        <f t="shared" si="10"/>
        <v>73.78</v>
      </c>
      <c r="CP6" s="33">
        <f t="shared" si="10"/>
        <v>72.239999999999995</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87.33</v>
      </c>
      <c r="CX6" s="33">
        <f t="shared" ref="CX6:DF6" si="11">IF(CX7="",NA(),CX7)</f>
        <v>88.14</v>
      </c>
      <c r="CY6" s="33">
        <f t="shared" si="11"/>
        <v>89.35</v>
      </c>
      <c r="CZ6" s="33">
        <f t="shared" si="11"/>
        <v>89.86</v>
      </c>
      <c r="DA6" s="33">
        <f t="shared" si="11"/>
        <v>90.13</v>
      </c>
      <c r="DB6" s="33">
        <f t="shared" si="11"/>
        <v>92.42</v>
      </c>
      <c r="DC6" s="33">
        <f t="shared" si="11"/>
        <v>92.39</v>
      </c>
      <c r="DD6" s="33">
        <f t="shared" si="11"/>
        <v>92.51</v>
      </c>
      <c r="DE6" s="33">
        <f t="shared" si="11"/>
        <v>92.69</v>
      </c>
      <c r="DF6" s="33">
        <f t="shared" si="11"/>
        <v>92.96</v>
      </c>
      <c r="DG6" s="32" t="str">
        <f>IF(DG7="","",IF(DG7="-","【-】","【"&amp;SUBSTITUTE(TEXT(DG7,"#,##0.00"),"-","△")&amp;"】"))</f>
        <v>【92.37】</v>
      </c>
      <c r="DH6" s="33">
        <f>IF(DH7="",NA(),DH7)</f>
        <v>7.5</v>
      </c>
      <c r="DI6" s="33">
        <f t="shared" ref="DI6:DQ6" si="12">IF(DI7="",NA(),DI7)</f>
        <v>7.98</v>
      </c>
      <c r="DJ6" s="33">
        <f t="shared" si="12"/>
        <v>8.43</v>
      </c>
      <c r="DK6" s="33">
        <f t="shared" si="12"/>
        <v>51.98</v>
      </c>
      <c r="DL6" s="33">
        <f t="shared" si="12"/>
        <v>53.86</v>
      </c>
      <c r="DM6" s="33">
        <f t="shared" si="12"/>
        <v>7.43</v>
      </c>
      <c r="DN6" s="33">
        <f t="shared" si="12"/>
        <v>7.98</v>
      </c>
      <c r="DO6" s="33">
        <f t="shared" si="12"/>
        <v>8.5399999999999991</v>
      </c>
      <c r="DP6" s="33">
        <f t="shared" si="12"/>
        <v>38.700000000000003</v>
      </c>
      <c r="DQ6" s="33">
        <f t="shared" si="12"/>
        <v>40.409999999999997</v>
      </c>
      <c r="DR6" s="32" t="str">
        <f>IF(DR7="","",IF(DR7="-","【-】","【"&amp;SUBSTITUTE(TEXT(DR7,"#,##0.00"),"-","△")&amp;"】"))</f>
        <v>【40.41】</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3">
        <f t="shared" ref="EE6:EM6" si="14">IF(EE7="",NA(),EE7)</f>
        <v>0.2</v>
      </c>
      <c r="EF6" s="33">
        <f t="shared" si="14"/>
        <v>0.02</v>
      </c>
      <c r="EG6" s="32">
        <f t="shared" si="14"/>
        <v>0</v>
      </c>
      <c r="EH6" s="33">
        <f t="shared" si="14"/>
        <v>0.01</v>
      </c>
      <c r="EI6" s="33">
        <f t="shared" si="14"/>
        <v>0.13</v>
      </c>
      <c r="EJ6" s="33">
        <f t="shared" si="14"/>
        <v>0.13</v>
      </c>
      <c r="EK6" s="33">
        <f t="shared" si="14"/>
        <v>0.09</v>
      </c>
      <c r="EL6" s="33">
        <f t="shared" si="14"/>
        <v>0.12</v>
      </c>
      <c r="EM6" s="33">
        <f t="shared" si="14"/>
        <v>7.0000000000000007E-2</v>
      </c>
      <c r="EN6" s="32" t="str">
        <f>IF(EN7="","",IF(EN7="-","【-】","【"&amp;SUBSTITUTE(TEXT(EN7,"#,##0.00"),"-","△")&amp;"】"))</f>
        <v>【0.07】</v>
      </c>
    </row>
    <row r="7" spans="1:147" s="34" customFormat="1" x14ac:dyDescent="0.2">
      <c r="A7" s="26"/>
      <c r="B7" s="35">
        <v>2015</v>
      </c>
      <c r="C7" s="35">
        <v>80004</v>
      </c>
      <c r="D7" s="35">
        <v>46</v>
      </c>
      <c r="E7" s="35">
        <v>17</v>
      </c>
      <c r="F7" s="35">
        <v>3</v>
      </c>
      <c r="G7" s="35">
        <v>0</v>
      </c>
      <c r="H7" s="35" t="s">
        <v>96</v>
      </c>
      <c r="I7" s="35" t="s">
        <v>97</v>
      </c>
      <c r="J7" s="35" t="s">
        <v>98</v>
      </c>
      <c r="K7" s="35" t="s">
        <v>99</v>
      </c>
      <c r="L7" s="35" t="s">
        <v>100</v>
      </c>
      <c r="M7" s="36" t="s">
        <v>101</v>
      </c>
      <c r="N7" s="36">
        <v>83.07</v>
      </c>
      <c r="O7" s="36">
        <v>46.54</v>
      </c>
      <c r="P7" s="36">
        <v>100.31</v>
      </c>
      <c r="Q7" s="36">
        <v>0</v>
      </c>
      <c r="R7" s="36">
        <v>2970231</v>
      </c>
      <c r="S7" s="36">
        <v>6097.06</v>
      </c>
      <c r="T7" s="36">
        <v>487.16</v>
      </c>
      <c r="U7" s="36">
        <v>1024393</v>
      </c>
      <c r="V7" s="36">
        <v>330.37</v>
      </c>
      <c r="W7" s="36">
        <v>3100.74</v>
      </c>
      <c r="X7" s="36">
        <v>113.62</v>
      </c>
      <c r="Y7" s="36">
        <v>107.6</v>
      </c>
      <c r="Z7" s="36">
        <v>108.46</v>
      </c>
      <c r="AA7" s="36">
        <v>104.35</v>
      </c>
      <c r="AB7" s="36">
        <v>111.48</v>
      </c>
      <c r="AC7" s="36">
        <v>109.25</v>
      </c>
      <c r="AD7" s="36">
        <v>100.8</v>
      </c>
      <c r="AE7" s="36">
        <v>95.24</v>
      </c>
      <c r="AF7" s="36">
        <v>101.19</v>
      </c>
      <c r="AG7" s="36">
        <v>103.03</v>
      </c>
      <c r="AH7" s="36">
        <v>103.03</v>
      </c>
      <c r="AI7" s="36">
        <v>0</v>
      </c>
      <c r="AJ7" s="36">
        <v>0</v>
      </c>
      <c r="AK7" s="36">
        <v>0</v>
      </c>
      <c r="AL7" s="36">
        <v>0</v>
      </c>
      <c r="AM7" s="36">
        <v>0</v>
      </c>
      <c r="AN7" s="36">
        <v>0</v>
      </c>
      <c r="AO7" s="36">
        <v>0</v>
      </c>
      <c r="AP7" s="36">
        <v>0</v>
      </c>
      <c r="AQ7" s="36">
        <v>0</v>
      </c>
      <c r="AR7" s="36">
        <v>0</v>
      </c>
      <c r="AS7" s="36">
        <v>0</v>
      </c>
      <c r="AT7" s="36">
        <v>138.47</v>
      </c>
      <c r="AU7" s="36">
        <v>129.44</v>
      </c>
      <c r="AV7" s="36">
        <v>164.72</v>
      </c>
      <c r="AW7" s="36">
        <v>82.26</v>
      </c>
      <c r="AX7" s="36">
        <v>93.43</v>
      </c>
      <c r="AY7" s="36">
        <v>223.4</v>
      </c>
      <c r="AZ7" s="36">
        <v>223.67</v>
      </c>
      <c r="BA7" s="36">
        <v>215.43</v>
      </c>
      <c r="BB7" s="36">
        <v>124.27</v>
      </c>
      <c r="BC7" s="36">
        <v>130.33000000000001</v>
      </c>
      <c r="BD7" s="36">
        <v>130.33000000000001</v>
      </c>
      <c r="BE7" s="36">
        <v>464.87</v>
      </c>
      <c r="BF7" s="36">
        <v>446.87</v>
      </c>
      <c r="BG7" s="36">
        <v>430.73</v>
      </c>
      <c r="BH7" s="36">
        <v>399.94</v>
      </c>
      <c r="BI7" s="36">
        <v>352.51</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70.92</v>
      </c>
      <c r="CB7" s="36">
        <v>68.45</v>
      </c>
      <c r="CC7" s="36">
        <v>74.47</v>
      </c>
      <c r="CD7" s="36">
        <v>68.47</v>
      </c>
      <c r="CE7" s="36">
        <v>67.959999999999994</v>
      </c>
      <c r="CF7" s="36">
        <v>58.63</v>
      </c>
      <c r="CG7" s="36">
        <v>62.17</v>
      </c>
      <c r="CH7" s="36">
        <v>61.27</v>
      </c>
      <c r="CI7" s="36">
        <v>66.680000000000007</v>
      </c>
      <c r="CJ7" s="36">
        <v>60.18</v>
      </c>
      <c r="CK7" s="36">
        <v>63.19</v>
      </c>
      <c r="CL7" s="36">
        <v>69.7</v>
      </c>
      <c r="CM7" s="36">
        <v>69.89</v>
      </c>
      <c r="CN7" s="36">
        <v>67.930000000000007</v>
      </c>
      <c r="CO7" s="36">
        <v>73.78</v>
      </c>
      <c r="CP7" s="36">
        <v>72.239999999999995</v>
      </c>
      <c r="CQ7" s="36">
        <v>64.88</v>
      </c>
      <c r="CR7" s="36">
        <v>71.87</v>
      </c>
      <c r="CS7" s="36">
        <v>65.430000000000007</v>
      </c>
      <c r="CT7" s="36">
        <v>64.930000000000007</v>
      </c>
      <c r="CU7" s="36">
        <v>66.02</v>
      </c>
      <c r="CV7" s="36">
        <v>65.790000000000006</v>
      </c>
      <c r="CW7" s="36">
        <v>87.33</v>
      </c>
      <c r="CX7" s="36">
        <v>88.14</v>
      </c>
      <c r="CY7" s="36">
        <v>89.35</v>
      </c>
      <c r="CZ7" s="36">
        <v>89.86</v>
      </c>
      <c r="DA7" s="36">
        <v>90.13</v>
      </c>
      <c r="DB7" s="36">
        <v>92.42</v>
      </c>
      <c r="DC7" s="36">
        <v>92.39</v>
      </c>
      <c r="DD7" s="36">
        <v>92.51</v>
      </c>
      <c r="DE7" s="36">
        <v>92.69</v>
      </c>
      <c r="DF7" s="36">
        <v>92.96</v>
      </c>
      <c r="DG7" s="36">
        <v>92.37</v>
      </c>
      <c r="DH7" s="36">
        <v>7.5</v>
      </c>
      <c r="DI7" s="36">
        <v>7.98</v>
      </c>
      <c r="DJ7" s="36">
        <v>8.43</v>
      </c>
      <c r="DK7" s="36">
        <v>51.98</v>
      </c>
      <c r="DL7" s="36">
        <v>53.86</v>
      </c>
      <c r="DM7" s="36">
        <v>7.43</v>
      </c>
      <c r="DN7" s="36">
        <v>7.98</v>
      </c>
      <c r="DO7" s="36">
        <v>8.5399999999999991</v>
      </c>
      <c r="DP7" s="36">
        <v>38.700000000000003</v>
      </c>
      <c r="DQ7" s="36">
        <v>40.409999999999997</v>
      </c>
      <c r="DR7" s="36">
        <v>40.409999999999997</v>
      </c>
      <c r="DS7" s="36">
        <v>0</v>
      </c>
      <c r="DT7" s="36">
        <v>0</v>
      </c>
      <c r="DU7" s="36">
        <v>0</v>
      </c>
      <c r="DV7" s="36">
        <v>0</v>
      </c>
      <c r="DW7" s="36">
        <v>0</v>
      </c>
      <c r="DX7" s="36">
        <v>0</v>
      </c>
      <c r="DY7" s="36">
        <v>0</v>
      </c>
      <c r="DZ7" s="36">
        <v>0</v>
      </c>
      <c r="EA7" s="36">
        <v>0</v>
      </c>
      <c r="EB7" s="36">
        <v>0</v>
      </c>
      <c r="EC7" s="36">
        <v>0</v>
      </c>
      <c r="ED7" s="36">
        <v>0</v>
      </c>
      <c r="EE7" s="36">
        <v>0.2</v>
      </c>
      <c r="EF7" s="36">
        <v>0.02</v>
      </c>
      <c r="EG7" s="36">
        <v>0</v>
      </c>
      <c r="EH7" s="36">
        <v>0.01</v>
      </c>
      <c r="EI7" s="36">
        <v>0.13</v>
      </c>
      <c r="EJ7" s="36">
        <v>0.13</v>
      </c>
      <c r="EK7" s="36">
        <v>0.09</v>
      </c>
      <c r="EL7" s="36">
        <v>0.12</v>
      </c>
      <c r="EM7" s="36">
        <v>7.0000000000000007E-2</v>
      </c>
      <c r="EN7" s="36">
        <v>7.0000000000000007E-2</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2017-02-27T05:23:16Z</cp:lastPrinted>
  <dcterms:created xsi:type="dcterms:W3CDTF">2017-02-08T02:38:03Z</dcterms:created>
  <dcterms:modified xsi:type="dcterms:W3CDTF">2017-02-27T05:23:17Z</dcterms:modified>
</cp:coreProperties>
</file>