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ko1\04調査係\決算統計関係\05経営比較分析表\H27\上下水道\09HP公表\公表用\最終版\02政令市\15新潟県新潟市\"/>
    </mc:Choice>
  </mc:AlternateContent>
  <workbookProtection workbookPassword="8649" lockStructure="1"/>
  <bookViews>
    <workbookView xWindow="-20" yWindow="-20" windowWidth="10250" windowHeight="7310"/>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AQ10" i="4" s="1"/>
  <c r="T6" i="5"/>
  <c r="AI10" i="4" s="1"/>
  <c r="S6" i="5"/>
  <c r="R6" i="5"/>
  <c r="Q6" i="5"/>
  <c r="AI8" i="4" s="1"/>
  <c r="P6" i="5"/>
  <c r="Z10" i="4" s="1"/>
  <c r="O6" i="5"/>
  <c r="N6" i="5"/>
  <c r="J10" i="4" s="1"/>
  <c r="M6" i="5"/>
  <c r="B10" i="4" s="1"/>
  <c r="L6" i="5"/>
  <c r="Z8" i="4" s="1"/>
  <c r="K6" i="5"/>
  <c r="J6" i="5"/>
  <c r="I6" i="5"/>
  <c r="B8" i="4" s="1"/>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R10" i="4"/>
  <c r="AY8" i="4"/>
  <c r="AQ8" i="4"/>
  <c r="R8" i="4"/>
  <c r="J8" i="4"/>
  <c r="C10" i="5" l="1"/>
  <c r="D10" i="5"/>
  <c r="E10" i="5"/>
  <c r="B10" i="5"/>
</calcChain>
</file>

<file path=xl/sharedStrings.xml><?xml version="1.0" encoding="utf-8"?>
<sst xmlns="http://schemas.openxmlformats.org/spreadsheetml/2006/main" count="217" uniqueCount="106">
  <si>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</si>
  <si>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</si>
  <si>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</si>
  <si>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</si>
  <si>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</si>
  <si>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</si>
  <si>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</si>
  <si>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</si>
  <si>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</si>
  <si>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</si>
  <si>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</si>
  <si>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</si>
  <si>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</si>
  <si>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</si>
  <si>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</si>
  <si>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</si>
  <si>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</si>
  <si>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</si>
  <si>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</si>
  <si>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</si>
  <si>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</si>
  <si>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</si>
  <si>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</si>
  <si>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</si>
  <si>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</si>
  <si>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</si>
  <si>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</si>
  <si>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</si>
  <si>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</si>
  <si>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</si>
  <si>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</si>
  <si>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</si>
  <si>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</si>
  <si>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</si>
  <si>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</si>
  <si>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</si>
  <si>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</si>
  <si>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</si>
  <si>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</si>
  <si>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</si>
  <si>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</si>
  <si>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</si>
  <si>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</si>
  <si>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</si>
  <si>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</si>
  <si>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</si>
  <si>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</si>
  <si>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</si>
  <si>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</si>
  <si>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</si>
  <si>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</si>
  <si>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</si>
  <si>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</si>
  <si>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</si>
  <si>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</si>
  <si>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</si>
  <si>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</si>
  <si>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</si>
  <si>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</si>
  <si>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</si>
  <si>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</si>
  <si>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</si>
  <si>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</si>
  <si>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</si>
  <si>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</si>
  <si>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</si>
  <si>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</si>
  <si>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</si>
  <si>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</si>
  <si>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</si>
  <si>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</si>
  <si>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</si>
  <si>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</si>
  <si>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</si>
  <si>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</si>
  <si>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</si>
  <si>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</si>
  <si>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</si>
  <si>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</si>
  <si>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</si>
  <si>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</si>
  <si>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</si>
  <si>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</si>
  <si>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</si>
  <si>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</si>
  <si>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</si>
  <si>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</si>
  <si>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</si>
  <si>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</si>
  <si>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</si>
  <si>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</si>
  <si>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</si>
  <si>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新潟県　新潟市</t>
  </si>
  <si>
    <t>法適用</t>
  </si>
  <si>
    <t>水道事業</t>
  </si>
  <si>
    <t>末端給水事業</t>
  </si>
  <si>
    <t>政令市等</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</si>
  <si>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</si>
  <si>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</si>
  <si>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</si>
  <si>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</si>
  <si>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</si>
  <si>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</si>
  <si>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引き続き、老朽化施設の更新を適切な時期に実施する必要がありますが、一方で、人口減少などによる給水収益のさらなる減少により、更新にかかる財源確保が厳しくなるものと見込まれます。
　徹底した経費削減とともに、将来世代に過度な負担を残さないよう、企業債残高の増高を抑制しながら、安定的な事業運営に必要な資金を確保する必要があります。　　　　　　　　　　　　　　　　　　　　　　　　　　　　　　　　　</t>
    <rPh sb="1" eb="2">
      <t>ヒ</t>
    </rPh>
    <rPh sb="3" eb="4">
      <t>ツヅ</t>
    </rPh>
    <rPh sb="6" eb="8">
      <t>ロウキュウ</t>
    </rPh>
    <rPh sb="9" eb="11">
      <t>シセツ</t>
    </rPh>
    <rPh sb="12" eb="14">
      <t>コウシン</t>
    </rPh>
    <rPh sb="15" eb="17">
      <t>テキセツ</t>
    </rPh>
    <rPh sb="18" eb="20">
      <t>ジキ</t>
    </rPh>
    <rPh sb="21" eb="23">
      <t>ジッシ</t>
    </rPh>
    <rPh sb="25" eb="27">
      <t>ヒツヨウ</t>
    </rPh>
    <rPh sb="34" eb="36">
      <t>イッポウ</t>
    </rPh>
    <rPh sb="38" eb="40">
      <t>ジンコウ</t>
    </rPh>
    <rPh sb="40" eb="42">
      <t>ゲンショウ</t>
    </rPh>
    <rPh sb="47" eb="49">
      <t>キュウスイ</t>
    </rPh>
    <rPh sb="49" eb="51">
      <t>シュウエキ</t>
    </rPh>
    <rPh sb="56" eb="58">
      <t>ゲンショウ</t>
    </rPh>
    <rPh sb="62" eb="64">
      <t>コウシン</t>
    </rPh>
    <rPh sb="68" eb="70">
      <t>ザイゲン</t>
    </rPh>
    <rPh sb="70" eb="72">
      <t>カクホ</t>
    </rPh>
    <rPh sb="73" eb="74">
      <t>キビ</t>
    </rPh>
    <rPh sb="81" eb="83">
      <t>ミコ</t>
    </rPh>
    <rPh sb="90" eb="92">
      <t>テッテイ</t>
    </rPh>
    <rPh sb="94" eb="96">
      <t>ケイヒ</t>
    </rPh>
    <rPh sb="96" eb="98">
      <t>サクゲン</t>
    </rPh>
    <rPh sb="103" eb="105">
      <t>ショウライ</t>
    </rPh>
    <rPh sb="105" eb="107">
      <t>セダイ</t>
    </rPh>
    <rPh sb="108" eb="110">
      <t>カド</t>
    </rPh>
    <rPh sb="111" eb="113">
      <t>フタン</t>
    </rPh>
    <rPh sb="114" eb="115">
      <t>ノコ</t>
    </rPh>
    <rPh sb="127" eb="129">
      <t>ゾウコウ</t>
    </rPh>
    <rPh sb="130" eb="132">
      <t>ヨクセイ</t>
    </rPh>
    <rPh sb="137" eb="140">
      <t>アンテイテキ</t>
    </rPh>
    <rPh sb="141" eb="143">
      <t>ジギョウ</t>
    </rPh>
    <rPh sb="143" eb="145">
      <t>ウンエイ</t>
    </rPh>
    <rPh sb="146" eb="148">
      <t>ヒツヨウ</t>
    </rPh>
    <rPh sb="149" eb="151">
      <t>シキン</t>
    </rPh>
    <rPh sb="152" eb="154">
      <t>カクホ</t>
    </rPh>
    <rPh sb="156" eb="158">
      <t>ヒツヨウ</t>
    </rPh>
    <phoneticPr fontId="4"/>
  </si>
  <si>
    <r>
      <rPr>
        <b/>
        <sz val="11"/>
        <rFont val="ＭＳ ゴシック"/>
        <family val="3"/>
        <charset val="128"/>
      </rPr>
      <t>①経常収支比率</t>
    </r>
    <r>
      <rPr>
        <sz val="11"/>
        <rFont val="ＭＳ ゴシック"/>
        <family val="3"/>
        <charset val="128"/>
      </rPr>
      <t xml:space="preserve">
　経常収支比率は前年度に比べ向上しましたが、給水収益などの経常収益の増加によるものではなく、浄水汚泥等対策費を営業外費用から特別損失へ科目変更したため、経常費用が減少したことによるものです。
</t>
    </r>
    <r>
      <rPr>
        <b/>
        <sz val="11"/>
        <rFont val="ＭＳ ゴシック"/>
        <family val="3"/>
        <charset val="128"/>
      </rPr>
      <t>③流動比率</t>
    </r>
    <r>
      <rPr>
        <sz val="11"/>
        <rFont val="ＭＳ ゴシック"/>
        <family val="3"/>
        <charset val="128"/>
      </rPr>
      <t xml:space="preserve">
　流動比率はほぼ前年並みで短期的な債務に対する支払能力に問題はありませんが、給水収益の減少、浄配水施設の更新・整備に係る事業費の増加などの影響により現金等流動資産は減少傾向にあります。
</t>
    </r>
    <r>
      <rPr>
        <b/>
        <sz val="11"/>
        <rFont val="ＭＳ ゴシック"/>
        <family val="3"/>
        <charset val="128"/>
      </rPr>
      <t>④企業債残高対給水収益比率</t>
    </r>
    <r>
      <rPr>
        <sz val="11"/>
        <rFont val="ＭＳ ゴシック"/>
        <family val="3"/>
        <charset val="128"/>
      </rPr>
      <t xml:space="preserve">
　企業債残高対給水収益比率は、企業債残高の減により前年度に比べ若干低下したものの、依然類似団体に比べ高い水準となっています。企業債は施設更新の重要な財源ですが、将来の過度な負担とならないよう、上昇を抑制する必要があります。
</t>
    </r>
    <r>
      <rPr>
        <b/>
        <sz val="11"/>
        <rFont val="ＭＳ ゴシック"/>
        <family val="3"/>
        <charset val="128"/>
      </rPr>
      <t>⑤料金回収率　⑥給水原価</t>
    </r>
    <r>
      <rPr>
        <sz val="11"/>
        <rFont val="ＭＳ ゴシック"/>
        <family val="3"/>
        <charset val="128"/>
      </rPr>
      <t xml:space="preserve">
　給水原価の水準が低いこともあり、類似団体に比べ高い料金回収率を維持しています。
</t>
    </r>
    <r>
      <rPr>
        <b/>
        <sz val="11"/>
        <rFont val="ＭＳ ゴシック"/>
        <family val="3"/>
        <charset val="128"/>
      </rPr>
      <t>⑦施設利用率　⑧有収率</t>
    </r>
    <r>
      <rPr>
        <sz val="11"/>
        <rFont val="ＭＳ ゴシック"/>
        <family val="3"/>
        <charset val="128"/>
      </rPr>
      <t xml:space="preserve">
　平成17年の広域市町村合併により引き継いだ浄配水施設の統廃合の完了や漏水が懸念される管路の更新を計画的に進めた結果、施設利用率・有収率は類似団体に比べ高い水準を維持しています。</t>
    </r>
    <rPh sb="1" eb="3">
      <t>ケイジョウ</t>
    </rPh>
    <rPh sb="3" eb="5">
      <t>シュウシ</t>
    </rPh>
    <rPh sb="5" eb="7">
      <t>ヒリツ</t>
    </rPh>
    <rPh sb="16" eb="19">
      <t>ゼンネンド</t>
    </rPh>
    <rPh sb="20" eb="21">
      <t>クラ</t>
    </rPh>
    <rPh sb="37" eb="39">
      <t>ケイジョウ</t>
    </rPh>
    <rPh sb="39" eb="41">
      <t>シュウエキ</t>
    </rPh>
    <rPh sb="42" eb="44">
      <t>ゾウカ</t>
    </rPh>
    <rPh sb="105" eb="107">
      <t>リュウドウ</t>
    </rPh>
    <rPh sb="107" eb="109">
      <t>ヒリツ</t>
    </rPh>
    <rPh sb="118" eb="120">
      <t>ゼンネン</t>
    </rPh>
    <rPh sb="120" eb="121">
      <t>ナ</t>
    </rPh>
    <rPh sb="123" eb="126">
      <t>タンキテキ</t>
    </rPh>
    <rPh sb="127" eb="129">
      <t>サイム</t>
    </rPh>
    <rPh sb="130" eb="131">
      <t>タイ</t>
    </rPh>
    <rPh sb="133" eb="135">
      <t>シハライ</t>
    </rPh>
    <rPh sb="135" eb="137">
      <t>ノウリョク</t>
    </rPh>
    <rPh sb="138" eb="140">
      <t>モンダイ</t>
    </rPh>
    <rPh sb="184" eb="186">
      <t>ゲンキン</t>
    </rPh>
    <rPh sb="186" eb="187">
      <t>トウ</t>
    </rPh>
    <rPh sb="204" eb="206">
      <t>キギョウ</t>
    </rPh>
    <rPh sb="206" eb="207">
      <t>サイ</t>
    </rPh>
    <rPh sb="207" eb="209">
      <t>ザンダカ</t>
    </rPh>
    <rPh sb="209" eb="210">
      <t>タイ</t>
    </rPh>
    <rPh sb="210" eb="212">
      <t>キュウスイ</t>
    </rPh>
    <rPh sb="212" eb="214">
      <t>シュウエキ</t>
    </rPh>
    <rPh sb="214" eb="216">
      <t>ヒリツ</t>
    </rPh>
    <rPh sb="232" eb="234">
      <t>キギョウ</t>
    </rPh>
    <rPh sb="234" eb="235">
      <t>サイ</t>
    </rPh>
    <rPh sb="235" eb="237">
      <t>ザンダカ</t>
    </rPh>
    <rPh sb="238" eb="239">
      <t>ゲン</t>
    </rPh>
    <rPh sb="242" eb="245">
      <t>ゼンネンド</t>
    </rPh>
    <rPh sb="246" eb="247">
      <t>クラ</t>
    </rPh>
    <rPh sb="248" eb="250">
      <t>ジャッカン</t>
    </rPh>
    <rPh sb="250" eb="252">
      <t>テイカ</t>
    </rPh>
    <rPh sb="258" eb="260">
      <t>イゼン</t>
    </rPh>
    <rPh sb="313" eb="315">
      <t>ジョウショウ</t>
    </rPh>
    <rPh sb="316" eb="318">
      <t>ヨクセイ</t>
    </rPh>
    <rPh sb="320" eb="322">
      <t>ヒツヨウ</t>
    </rPh>
    <rPh sb="330" eb="332">
      <t>リョウキン</t>
    </rPh>
    <rPh sb="332" eb="334">
      <t>カイシュウ</t>
    </rPh>
    <rPh sb="334" eb="335">
      <t>リツ</t>
    </rPh>
    <rPh sb="337" eb="339">
      <t>キュウスイ</t>
    </rPh>
    <rPh sb="339" eb="341">
      <t>ゲンカ</t>
    </rPh>
    <rPh sb="384" eb="386">
      <t>シセツ</t>
    </rPh>
    <rPh sb="427" eb="429">
      <t>カンリョウ</t>
    </rPh>
    <phoneticPr fontId="4"/>
  </si>
  <si>
    <t>　施設の老朽化の度合いを示す有形固定資産減価償却率は、類似団体より若干低い水準ですが、本市の浄配水施設の多くは、高度経済成長期の後期から安定経済成長期に集中的に建設されたものであり、また管路施設は、昭和39年に発生した新潟地震により布設した災害復旧管路が多く、今後順次更新していく必要があります。　　　　　　　　　　　　　　　　　　　　　　　　　　　　　　　　　　　　　　　　　　　　　　　　　　　　　　　　　　　　　　　　　　　　　　　　　　　　　　　　　　　　　　　　　　　　　　　　　　　　　　　　　　　　　　　　　　　　　　　　　　　　　　　
　事業費の平準化を図り、計画的かつ効率的な更新を進めることが必要であり、中長期経営計画に基づき、事業に取り組んでいます。 　　　　　　　　　　　　　                              　なお、管路更新率が前年度に比べ低くなったのは、平成27年度から配水支管に比べ費用と時間のかかる基幹管路の更新に重点を置いたためです。　　　　　　　　　　　　　　　　　　　　　　　　　　　　　　　　　　　　　　　　　　　　　　　　　　　　　　　　　　　　　　　　　　　</t>
    <rPh sb="76" eb="78">
      <t>シュウチュウ</t>
    </rPh>
    <rPh sb="78" eb="79">
      <t>テキ</t>
    </rPh>
    <rPh sb="93" eb="95">
      <t>カンロ</t>
    </rPh>
    <rPh sb="95" eb="97">
      <t>シセツ</t>
    </rPh>
    <rPh sb="105" eb="107">
      <t>ハッセイ</t>
    </rPh>
    <rPh sb="127" eb="128">
      <t>オオ</t>
    </rPh>
    <rPh sb="277" eb="280">
      <t>ジギョウヒ</t>
    </rPh>
    <rPh sb="281" eb="284">
      <t>ヘイジュンカ</t>
    </rPh>
    <rPh sb="285" eb="286">
      <t>ハカ</t>
    </rPh>
    <rPh sb="288" eb="291">
      <t>ケイカクテキ</t>
    </rPh>
    <rPh sb="293" eb="296">
      <t>コウリツテキ</t>
    </rPh>
    <rPh sb="297" eb="299">
      <t>コウシン</t>
    </rPh>
    <rPh sb="300" eb="301">
      <t>スス</t>
    </rPh>
    <rPh sb="306" eb="308">
      <t>ヒツヨウ</t>
    </rPh>
    <rPh sb="312" eb="315">
      <t>チュウチョウキ</t>
    </rPh>
    <rPh sb="315" eb="317">
      <t>ケイエイ</t>
    </rPh>
    <rPh sb="317" eb="319">
      <t>ケイカク</t>
    </rPh>
    <rPh sb="320" eb="321">
      <t>モト</t>
    </rPh>
    <rPh sb="324" eb="326">
      <t>ジギョウ</t>
    </rPh>
    <rPh sb="327" eb="328">
      <t>ト</t>
    </rPh>
    <rPh sb="329" eb="330">
      <t>ク</t>
    </rPh>
    <rPh sb="384" eb="386">
      <t>カンロ</t>
    </rPh>
    <rPh sb="386" eb="388">
      <t>コウシン</t>
    </rPh>
    <rPh sb="388" eb="389">
      <t>リツ</t>
    </rPh>
    <rPh sb="390" eb="393">
      <t>ゼンネンド</t>
    </rPh>
    <rPh sb="394" eb="395">
      <t>クラ</t>
    </rPh>
    <rPh sb="396" eb="397">
      <t>ヒク</t>
    </rPh>
    <rPh sb="404" eb="406">
      <t>ヘイセイ</t>
    </rPh>
    <rPh sb="408" eb="410">
      <t>ネンド</t>
    </rPh>
    <rPh sb="412" eb="414">
      <t>ハイスイ</t>
    </rPh>
    <rPh sb="414" eb="415">
      <t>シ</t>
    </rPh>
    <rPh sb="415" eb="416">
      <t>カン</t>
    </rPh>
    <rPh sb="417" eb="418">
      <t>クラ</t>
    </rPh>
    <rPh sb="419" eb="421">
      <t>ヒヨウ</t>
    </rPh>
    <rPh sb="422" eb="424">
      <t>ジカン</t>
    </rPh>
    <rPh sb="428" eb="430">
      <t>キカン</t>
    </rPh>
    <rPh sb="430" eb="432">
      <t>カンロ</t>
    </rPh>
    <rPh sb="433" eb="435">
      <t>コウシン</t>
    </rPh>
    <rPh sb="436" eb="438">
      <t>ジュウテン</t>
    </rPh>
    <rPh sb="439" eb="440">
      <t>オ</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</si>
</sst>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b/>
      <sz val="1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18" fillId="0" borderId="9"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1.29</c:v>
                </c:pt>
                <c:pt idx="1">
                  <c:v>0.9</c:v>
                </c:pt>
                <c:pt idx="2">
                  <c:v>1.05</c:v>
                </c:pt>
                <c:pt idx="3">
                  <c:v>1.28</c:v>
                </c:pt>
                <c:pt idx="4">
                  <c:v>0.79</c:v>
                </c:pt>
              </c:numCache>
            </c:numRef>
          </c:val>
        </c:ser>
        <c:dLbls>
          <c:showLegendKey val="0"/>
          <c:showVal val="0"/>
          <c:showCatName val="0"/>
          <c:showSerName val="0"/>
          <c:showPercent val="0"/>
          <c:showBubbleSize val="0"/>
        </c:dLbls>
        <c:gapWidth val="150"/>
        <c:axId val="217332512"/>
        <c:axId val="219126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1.1599999999999999</c:v>
                </c:pt>
                <c:pt idx="1">
                  <c:v>1.22</c:v>
                </c:pt>
                <c:pt idx="2">
                  <c:v>1.26</c:v>
                </c:pt>
                <c:pt idx="3">
                  <c:v>1.23</c:v>
                </c:pt>
                <c:pt idx="4">
                  <c:v>1.23</c:v>
                </c:pt>
              </c:numCache>
            </c:numRef>
          </c:val>
          <c:smooth val="0"/>
        </c:ser>
        <c:dLbls>
          <c:showLegendKey val="0"/>
          <c:showVal val="0"/>
          <c:showCatName val="0"/>
          <c:showSerName val="0"/>
          <c:showPercent val="0"/>
          <c:showBubbleSize val="0"/>
        </c:dLbls>
        <c:marker val="1"/>
        <c:smooth val="0"/>
        <c:axId val="217332512"/>
        <c:axId val="219126968"/>
      </c:lineChart>
      <c:dateAx>
        <c:axId val="217332512"/>
        <c:scaling>
          <c:orientation val="minMax"/>
        </c:scaling>
        <c:delete val="1"/>
        <c:axPos val="b"/>
        <c:numFmt formatCode="ge" sourceLinked="1"/>
        <c:majorTickMark val="none"/>
        <c:minorTickMark val="none"/>
        <c:tickLblPos val="none"/>
        <c:crossAx val="219126968"/>
        <c:crosses val="autoZero"/>
        <c:auto val="1"/>
        <c:lblOffset val="100"/>
        <c:baseTimeUnit val="years"/>
      </c:dateAx>
      <c:valAx>
        <c:axId val="219126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332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64.680000000000007</c:v>
                </c:pt>
                <c:pt idx="1">
                  <c:v>64.290000000000006</c:v>
                </c:pt>
                <c:pt idx="2">
                  <c:v>63</c:v>
                </c:pt>
                <c:pt idx="3">
                  <c:v>63.5</c:v>
                </c:pt>
                <c:pt idx="4">
                  <c:v>63.22</c:v>
                </c:pt>
              </c:numCache>
            </c:numRef>
          </c:val>
        </c:ser>
        <c:dLbls>
          <c:showLegendKey val="0"/>
          <c:showVal val="0"/>
          <c:showCatName val="0"/>
          <c:showSerName val="0"/>
          <c:showPercent val="0"/>
          <c:showBubbleSize val="0"/>
        </c:dLbls>
        <c:gapWidth val="150"/>
        <c:axId val="220071392"/>
        <c:axId val="220071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59.22</c:v>
                </c:pt>
                <c:pt idx="1">
                  <c:v>59.95</c:v>
                </c:pt>
                <c:pt idx="2">
                  <c:v>59.6</c:v>
                </c:pt>
                <c:pt idx="3">
                  <c:v>58.97</c:v>
                </c:pt>
                <c:pt idx="4">
                  <c:v>58.67</c:v>
                </c:pt>
              </c:numCache>
            </c:numRef>
          </c:val>
          <c:smooth val="0"/>
        </c:ser>
        <c:dLbls>
          <c:showLegendKey val="0"/>
          <c:showVal val="0"/>
          <c:showCatName val="0"/>
          <c:showSerName val="0"/>
          <c:showPercent val="0"/>
          <c:showBubbleSize val="0"/>
        </c:dLbls>
        <c:marker val="1"/>
        <c:smooth val="0"/>
        <c:axId val="220071392"/>
        <c:axId val="220071784"/>
      </c:lineChart>
      <c:dateAx>
        <c:axId val="220071392"/>
        <c:scaling>
          <c:orientation val="minMax"/>
        </c:scaling>
        <c:delete val="1"/>
        <c:axPos val="b"/>
        <c:numFmt formatCode="ge" sourceLinked="1"/>
        <c:majorTickMark val="none"/>
        <c:minorTickMark val="none"/>
        <c:tickLblPos val="none"/>
        <c:crossAx val="220071784"/>
        <c:crosses val="autoZero"/>
        <c:auto val="1"/>
        <c:lblOffset val="100"/>
        <c:baseTimeUnit val="years"/>
      </c:dateAx>
      <c:valAx>
        <c:axId val="220071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0071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93.44</c:v>
                </c:pt>
                <c:pt idx="1">
                  <c:v>94.41</c:v>
                </c:pt>
                <c:pt idx="2">
                  <c:v>94.48</c:v>
                </c:pt>
                <c:pt idx="3">
                  <c:v>94.51</c:v>
                </c:pt>
                <c:pt idx="4">
                  <c:v>94.42</c:v>
                </c:pt>
              </c:numCache>
            </c:numRef>
          </c:val>
        </c:ser>
        <c:dLbls>
          <c:showLegendKey val="0"/>
          <c:showVal val="0"/>
          <c:showCatName val="0"/>
          <c:showSerName val="0"/>
          <c:showPercent val="0"/>
          <c:showBubbleSize val="0"/>
        </c:dLbls>
        <c:gapWidth val="150"/>
        <c:axId val="218965376"/>
        <c:axId val="218964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92.47</c:v>
                </c:pt>
                <c:pt idx="1">
                  <c:v>93.11</c:v>
                </c:pt>
                <c:pt idx="2">
                  <c:v>93.22</c:v>
                </c:pt>
                <c:pt idx="3">
                  <c:v>92.91</c:v>
                </c:pt>
                <c:pt idx="4">
                  <c:v>93.36</c:v>
                </c:pt>
              </c:numCache>
            </c:numRef>
          </c:val>
          <c:smooth val="0"/>
        </c:ser>
        <c:dLbls>
          <c:showLegendKey val="0"/>
          <c:showVal val="0"/>
          <c:showCatName val="0"/>
          <c:showSerName val="0"/>
          <c:showPercent val="0"/>
          <c:showBubbleSize val="0"/>
        </c:dLbls>
        <c:marker val="1"/>
        <c:smooth val="0"/>
        <c:axId val="218965376"/>
        <c:axId val="218964984"/>
      </c:lineChart>
      <c:dateAx>
        <c:axId val="218965376"/>
        <c:scaling>
          <c:orientation val="minMax"/>
        </c:scaling>
        <c:delete val="1"/>
        <c:axPos val="b"/>
        <c:numFmt formatCode="ge" sourceLinked="1"/>
        <c:majorTickMark val="none"/>
        <c:minorTickMark val="none"/>
        <c:tickLblPos val="none"/>
        <c:crossAx val="218964984"/>
        <c:crosses val="autoZero"/>
        <c:auto val="1"/>
        <c:lblOffset val="100"/>
        <c:baseTimeUnit val="years"/>
      </c:dateAx>
      <c:valAx>
        <c:axId val="218964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965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108.05</c:v>
                </c:pt>
                <c:pt idx="1">
                  <c:v>107.16</c:v>
                </c:pt>
                <c:pt idx="2">
                  <c:v>104.63</c:v>
                </c:pt>
                <c:pt idx="3">
                  <c:v>110.86</c:v>
                </c:pt>
                <c:pt idx="4">
                  <c:v>112.92</c:v>
                </c:pt>
              </c:numCache>
            </c:numRef>
          </c:val>
        </c:ser>
        <c:dLbls>
          <c:showLegendKey val="0"/>
          <c:showVal val="0"/>
          <c:showCatName val="0"/>
          <c:showSerName val="0"/>
          <c:showPercent val="0"/>
          <c:showBubbleSize val="0"/>
        </c:dLbls>
        <c:gapWidth val="150"/>
        <c:axId val="219553080"/>
        <c:axId val="219553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107.98</c:v>
                </c:pt>
                <c:pt idx="1">
                  <c:v>108.97</c:v>
                </c:pt>
                <c:pt idx="2">
                  <c:v>109.88</c:v>
                </c:pt>
                <c:pt idx="3">
                  <c:v>113.97</c:v>
                </c:pt>
                <c:pt idx="4">
                  <c:v>114.38</c:v>
                </c:pt>
              </c:numCache>
            </c:numRef>
          </c:val>
          <c:smooth val="0"/>
        </c:ser>
        <c:dLbls>
          <c:showLegendKey val="0"/>
          <c:showVal val="0"/>
          <c:showCatName val="0"/>
          <c:showSerName val="0"/>
          <c:showPercent val="0"/>
          <c:showBubbleSize val="0"/>
        </c:dLbls>
        <c:marker val="1"/>
        <c:smooth val="0"/>
        <c:axId val="219553080"/>
        <c:axId val="219553976"/>
      </c:lineChart>
      <c:dateAx>
        <c:axId val="219553080"/>
        <c:scaling>
          <c:orientation val="minMax"/>
        </c:scaling>
        <c:delete val="1"/>
        <c:axPos val="b"/>
        <c:numFmt formatCode="ge" sourceLinked="1"/>
        <c:majorTickMark val="none"/>
        <c:minorTickMark val="none"/>
        <c:tickLblPos val="none"/>
        <c:crossAx val="219553976"/>
        <c:crosses val="autoZero"/>
        <c:auto val="1"/>
        <c:lblOffset val="100"/>
        <c:baseTimeUnit val="years"/>
      </c:dateAx>
      <c:valAx>
        <c:axId val="2195539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9553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41.37</c:v>
                </c:pt>
                <c:pt idx="1">
                  <c:v>42.4</c:v>
                </c:pt>
                <c:pt idx="2">
                  <c:v>43.46</c:v>
                </c:pt>
                <c:pt idx="3">
                  <c:v>44.39</c:v>
                </c:pt>
                <c:pt idx="4">
                  <c:v>45.37</c:v>
                </c:pt>
              </c:numCache>
            </c:numRef>
          </c:val>
        </c:ser>
        <c:dLbls>
          <c:showLegendKey val="0"/>
          <c:showVal val="0"/>
          <c:showCatName val="0"/>
          <c:showSerName val="0"/>
          <c:showPercent val="0"/>
          <c:showBubbleSize val="0"/>
        </c:dLbls>
        <c:gapWidth val="150"/>
        <c:axId val="220204560"/>
        <c:axId val="219605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44.6</c:v>
                </c:pt>
                <c:pt idx="1">
                  <c:v>45.31</c:v>
                </c:pt>
                <c:pt idx="2">
                  <c:v>45.85</c:v>
                </c:pt>
                <c:pt idx="3">
                  <c:v>46.73</c:v>
                </c:pt>
                <c:pt idx="4">
                  <c:v>47.39</c:v>
                </c:pt>
              </c:numCache>
            </c:numRef>
          </c:val>
          <c:smooth val="0"/>
        </c:ser>
        <c:dLbls>
          <c:showLegendKey val="0"/>
          <c:showVal val="0"/>
          <c:showCatName val="0"/>
          <c:showSerName val="0"/>
          <c:showPercent val="0"/>
          <c:showBubbleSize val="0"/>
        </c:dLbls>
        <c:marker val="1"/>
        <c:smooth val="0"/>
        <c:axId val="220204560"/>
        <c:axId val="219605256"/>
      </c:lineChart>
      <c:dateAx>
        <c:axId val="220204560"/>
        <c:scaling>
          <c:orientation val="minMax"/>
        </c:scaling>
        <c:delete val="1"/>
        <c:axPos val="b"/>
        <c:numFmt formatCode="ge" sourceLinked="1"/>
        <c:majorTickMark val="none"/>
        <c:minorTickMark val="none"/>
        <c:tickLblPos val="none"/>
        <c:crossAx val="219605256"/>
        <c:crosses val="autoZero"/>
        <c:auto val="1"/>
        <c:lblOffset val="100"/>
        <c:baseTimeUnit val="years"/>
      </c:dateAx>
      <c:valAx>
        <c:axId val="219605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0204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11.76</c:v>
                </c:pt>
                <c:pt idx="1">
                  <c:v>13.02</c:v>
                </c:pt>
                <c:pt idx="2">
                  <c:v>14.2</c:v>
                </c:pt>
                <c:pt idx="3">
                  <c:v>15.15</c:v>
                </c:pt>
                <c:pt idx="4">
                  <c:v>17.260000000000002</c:v>
                </c:pt>
              </c:numCache>
            </c:numRef>
          </c:val>
        </c:ser>
        <c:dLbls>
          <c:showLegendKey val="0"/>
          <c:showVal val="0"/>
          <c:showCatName val="0"/>
          <c:showSerName val="0"/>
          <c:showPercent val="0"/>
          <c:showBubbleSize val="0"/>
        </c:dLbls>
        <c:gapWidth val="150"/>
        <c:axId val="219614736"/>
        <c:axId val="220241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10.91</c:v>
                </c:pt>
                <c:pt idx="1">
                  <c:v>12.46</c:v>
                </c:pt>
                <c:pt idx="2">
                  <c:v>13.95</c:v>
                </c:pt>
                <c:pt idx="3">
                  <c:v>15.33</c:v>
                </c:pt>
                <c:pt idx="4">
                  <c:v>16.739999999999998</c:v>
                </c:pt>
              </c:numCache>
            </c:numRef>
          </c:val>
          <c:smooth val="0"/>
        </c:ser>
        <c:dLbls>
          <c:showLegendKey val="0"/>
          <c:showVal val="0"/>
          <c:showCatName val="0"/>
          <c:showSerName val="0"/>
          <c:showPercent val="0"/>
          <c:showBubbleSize val="0"/>
        </c:dLbls>
        <c:marker val="1"/>
        <c:smooth val="0"/>
        <c:axId val="219614736"/>
        <c:axId val="220241400"/>
      </c:lineChart>
      <c:dateAx>
        <c:axId val="219614736"/>
        <c:scaling>
          <c:orientation val="minMax"/>
        </c:scaling>
        <c:delete val="1"/>
        <c:axPos val="b"/>
        <c:numFmt formatCode="ge" sourceLinked="1"/>
        <c:majorTickMark val="none"/>
        <c:minorTickMark val="none"/>
        <c:tickLblPos val="none"/>
        <c:crossAx val="220241400"/>
        <c:crosses val="autoZero"/>
        <c:auto val="1"/>
        <c:lblOffset val="100"/>
        <c:baseTimeUnit val="years"/>
      </c:dateAx>
      <c:valAx>
        <c:axId val="220241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9614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18963024"/>
        <c:axId val="218963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0.09</c:v>
                </c:pt>
                <c:pt idx="1">
                  <c:v>0.02</c:v>
                </c:pt>
                <c:pt idx="2" formatCode="#,##0.00;&quot;△&quot;#,##0.00">
                  <c:v>0</c:v>
                </c:pt>
                <c:pt idx="3" formatCode="#,##0.00;&quot;△&quot;#,##0.00">
                  <c:v>0</c:v>
                </c:pt>
                <c:pt idx="4" formatCode="#,##0.00;&quot;△&quot;#,##0.00">
                  <c:v>0</c:v>
                </c:pt>
              </c:numCache>
            </c:numRef>
          </c:val>
          <c:smooth val="0"/>
        </c:ser>
        <c:dLbls>
          <c:showLegendKey val="0"/>
          <c:showVal val="0"/>
          <c:showCatName val="0"/>
          <c:showSerName val="0"/>
          <c:showPercent val="0"/>
          <c:showBubbleSize val="0"/>
        </c:dLbls>
        <c:marker val="1"/>
        <c:smooth val="0"/>
        <c:axId val="218963024"/>
        <c:axId val="218963416"/>
      </c:lineChart>
      <c:dateAx>
        <c:axId val="218963024"/>
        <c:scaling>
          <c:orientation val="minMax"/>
        </c:scaling>
        <c:delete val="1"/>
        <c:axPos val="b"/>
        <c:numFmt formatCode="ge" sourceLinked="1"/>
        <c:majorTickMark val="none"/>
        <c:minorTickMark val="none"/>
        <c:tickLblPos val="none"/>
        <c:crossAx val="218963416"/>
        <c:crosses val="autoZero"/>
        <c:auto val="1"/>
        <c:lblOffset val="100"/>
        <c:baseTimeUnit val="years"/>
      </c:dateAx>
      <c:valAx>
        <c:axId val="2189634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8963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359.56</c:v>
                </c:pt>
                <c:pt idx="1">
                  <c:v>323.76</c:v>
                </c:pt>
                <c:pt idx="2">
                  <c:v>263.57</c:v>
                </c:pt>
                <c:pt idx="3">
                  <c:v>141.69</c:v>
                </c:pt>
                <c:pt idx="4">
                  <c:v>143.02000000000001</c:v>
                </c:pt>
              </c:numCache>
            </c:numRef>
          </c:val>
        </c:ser>
        <c:dLbls>
          <c:showLegendKey val="0"/>
          <c:showVal val="0"/>
          <c:showCatName val="0"/>
          <c:showSerName val="0"/>
          <c:showPercent val="0"/>
          <c:showBubbleSize val="0"/>
        </c:dLbls>
        <c:gapWidth val="150"/>
        <c:axId val="219886288"/>
        <c:axId val="219886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309.39999999999998</c:v>
                </c:pt>
                <c:pt idx="1">
                  <c:v>296.75</c:v>
                </c:pt>
                <c:pt idx="2">
                  <c:v>295.06</c:v>
                </c:pt>
                <c:pt idx="3">
                  <c:v>178.43</c:v>
                </c:pt>
                <c:pt idx="4">
                  <c:v>168.99</c:v>
                </c:pt>
              </c:numCache>
            </c:numRef>
          </c:val>
          <c:smooth val="0"/>
        </c:ser>
        <c:dLbls>
          <c:showLegendKey val="0"/>
          <c:showVal val="0"/>
          <c:showCatName val="0"/>
          <c:showSerName val="0"/>
          <c:showPercent val="0"/>
          <c:showBubbleSize val="0"/>
        </c:dLbls>
        <c:marker val="1"/>
        <c:smooth val="0"/>
        <c:axId val="219886288"/>
        <c:axId val="219886680"/>
      </c:lineChart>
      <c:dateAx>
        <c:axId val="219886288"/>
        <c:scaling>
          <c:orientation val="minMax"/>
        </c:scaling>
        <c:delete val="1"/>
        <c:axPos val="b"/>
        <c:numFmt formatCode="ge" sourceLinked="1"/>
        <c:majorTickMark val="none"/>
        <c:minorTickMark val="none"/>
        <c:tickLblPos val="none"/>
        <c:crossAx val="219886680"/>
        <c:crosses val="autoZero"/>
        <c:auto val="1"/>
        <c:lblOffset val="100"/>
        <c:baseTimeUnit val="years"/>
      </c:dateAx>
      <c:valAx>
        <c:axId val="2198866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9886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334.76</c:v>
                </c:pt>
                <c:pt idx="1">
                  <c:v>327.91</c:v>
                </c:pt>
                <c:pt idx="2">
                  <c:v>330.12</c:v>
                </c:pt>
                <c:pt idx="3">
                  <c:v>326.3</c:v>
                </c:pt>
                <c:pt idx="4">
                  <c:v>320.27999999999997</c:v>
                </c:pt>
              </c:numCache>
            </c:numRef>
          </c:val>
        </c:ser>
        <c:dLbls>
          <c:showLegendKey val="0"/>
          <c:showVal val="0"/>
          <c:showCatName val="0"/>
          <c:showSerName val="0"/>
          <c:showPercent val="0"/>
          <c:showBubbleSize val="0"/>
        </c:dLbls>
        <c:gapWidth val="150"/>
        <c:axId val="219887856"/>
        <c:axId val="219888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243.43</c:v>
                </c:pt>
                <c:pt idx="1">
                  <c:v>235.04</c:v>
                </c:pt>
                <c:pt idx="2">
                  <c:v>226.55</c:v>
                </c:pt>
                <c:pt idx="3">
                  <c:v>220.35</c:v>
                </c:pt>
                <c:pt idx="4">
                  <c:v>212.16</c:v>
                </c:pt>
              </c:numCache>
            </c:numRef>
          </c:val>
          <c:smooth val="0"/>
        </c:ser>
        <c:dLbls>
          <c:showLegendKey val="0"/>
          <c:showVal val="0"/>
          <c:showCatName val="0"/>
          <c:showSerName val="0"/>
          <c:showPercent val="0"/>
          <c:showBubbleSize val="0"/>
        </c:dLbls>
        <c:marker val="1"/>
        <c:smooth val="0"/>
        <c:axId val="219887856"/>
        <c:axId val="219888248"/>
      </c:lineChart>
      <c:dateAx>
        <c:axId val="219887856"/>
        <c:scaling>
          <c:orientation val="minMax"/>
        </c:scaling>
        <c:delete val="1"/>
        <c:axPos val="b"/>
        <c:numFmt formatCode="ge" sourceLinked="1"/>
        <c:majorTickMark val="none"/>
        <c:minorTickMark val="none"/>
        <c:tickLblPos val="none"/>
        <c:crossAx val="219888248"/>
        <c:crosses val="autoZero"/>
        <c:auto val="1"/>
        <c:lblOffset val="100"/>
        <c:baseTimeUnit val="years"/>
      </c:dateAx>
      <c:valAx>
        <c:axId val="2198882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988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106.11</c:v>
                </c:pt>
                <c:pt idx="1">
                  <c:v>107.71</c:v>
                </c:pt>
                <c:pt idx="2">
                  <c:v>104.31</c:v>
                </c:pt>
                <c:pt idx="3">
                  <c:v>111.49</c:v>
                </c:pt>
                <c:pt idx="4">
                  <c:v>110.05</c:v>
                </c:pt>
              </c:numCache>
            </c:numRef>
          </c:val>
        </c:ser>
        <c:dLbls>
          <c:showLegendKey val="0"/>
          <c:showVal val="0"/>
          <c:showCatName val="0"/>
          <c:showSerName val="0"/>
          <c:showPercent val="0"/>
          <c:showBubbleSize val="0"/>
        </c:dLbls>
        <c:gapWidth val="150"/>
        <c:axId val="219885896"/>
        <c:axId val="220069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97.77</c:v>
                </c:pt>
                <c:pt idx="1">
                  <c:v>98.74</c:v>
                </c:pt>
                <c:pt idx="2">
                  <c:v>99.53</c:v>
                </c:pt>
                <c:pt idx="3">
                  <c:v>104.05</c:v>
                </c:pt>
                <c:pt idx="4">
                  <c:v>104.16</c:v>
                </c:pt>
              </c:numCache>
            </c:numRef>
          </c:val>
          <c:smooth val="0"/>
        </c:ser>
        <c:dLbls>
          <c:showLegendKey val="0"/>
          <c:showVal val="0"/>
          <c:showCatName val="0"/>
          <c:showSerName val="0"/>
          <c:showPercent val="0"/>
          <c:showBubbleSize val="0"/>
        </c:dLbls>
        <c:marker val="1"/>
        <c:smooth val="0"/>
        <c:axId val="219885896"/>
        <c:axId val="220069040"/>
      </c:lineChart>
      <c:dateAx>
        <c:axId val="219885896"/>
        <c:scaling>
          <c:orientation val="minMax"/>
        </c:scaling>
        <c:delete val="1"/>
        <c:axPos val="b"/>
        <c:numFmt formatCode="ge" sourceLinked="1"/>
        <c:majorTickMark val="none"/>
        <c:minorTickMark val="none"/>
        <c:tickLblPos val="none"/>
        <c:crossAx val="220069040"/>
        <c:crosses val="autoZero"/>
        <c:auto val="1"/>
        <c:lblOffset val="100"/>
        <c:baseTimeUnit val="years"/>
      </c:dateAx>
      <c:valAx>
        <c:axId val="220069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9885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134.66</c:v>
                </c:pt>
                <c:pt idx="1">
                  <c:v>132.91999999999999</c:v>
                </c:pt>
                <c:pt idx="2">
                  <c:v>137.80000000000001</c:v>
                </c:pt>
                <c:pt idx="3">
                  <c:v>129.31</c:v>
                </c:pt>
                <c:pt idx="4">
                  <c:v>131.24</c:v>
                </c:pt>
              </c:numCache>
            </c:numRef>
          </c:val>
        </c:ser>
        <c:dLbls>
          <c:showLegendKey val="0"/>
          <c:showVal val="0"/>
          <c:showCatName val="0"/>
          <c:showSerName val="0"/>
          <c:showPercent val="0"/>
          <c:showBubbleSize val="0"/>
        </c:dLbls>
        <c:gapWidth val="150"/>
        <c:axId val="219885504"/>
        <c:axId val="220070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182.63</c:v>
                </c:pt>
                <c:pt idx="1">
                  <c:v>180.69</c:v>
                </c:pt>
                <c:pt idx="2">
                  <c:v>179.62</c:v>
                </c:pt>
                <c:pt idx="3">
                  <c:v>171.57</c:v>
                </c:pt>
                <c:pt idx="4">
                  <c:v>171.29</c:v>
                </c:pt>
              </c:numCache>
            </c:numRef>
          </c:val>
          <c:smooth val="0"/>
        </c:ser>
        <c:dLbls>
          <c:showLegendKey val="0"/>
          <c:showVal val="0"/>
          <c:showCatName val="0"/>
          <c:showSerName val="0"/>
          <c:showPercent val="0"/>
          <c:showBubbleSize val="0"/>
        </c:dLbls>
        <c:marker val="1"/>
        <c:smooth val="0"/>
        <c:axId val="219885504"/>
        <c:axId val="220070216"/>
      </c:lineChart>
      <c:dateAx>
        <c:axId val="219885504"/>
        <c:scaling>
          <c:orientation val="minMax"/>
        </c:scaling>
        <c:delete val="1"/>
        <c:axPos val="b"/>
        <c:numFmt formatCode="ge" sourceLinked="1"/>
        <c:majorTickMark val="none"/>
        <c:minorTickMark val="none"/>
        <c:tickLblPos val="none"/>
        <c:crossAx val="220070216"/>
        <c:crosses val="autoZero"/>
        <c:auto val="1"/>
        <c:lblOffset val="100"/>
        <c:baseTimeUnit val="years"/>
      </c:dateAx>
      <c:valAx>
        <c:axId val="220070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9885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60" zoomScaleNormal="60" workbookViewId="0">
      <selection activeCell="BL64" sqref="BL64:BZ65"/>
    </sheetView>
  </sheetViews>
  <sheetFormatPr defaultColWidth="2.6328125" defaultRowHeight="13"/>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81" t="str">
        <f>データ!H6</f>
        <v>新潟県　新潟市</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82" t="s">
        <v>1</v>
      </c>
      <c r="C7" s="83"/>
      <c r="D7" s="83"/>
      <c r="E7" s="83"/>
      <c r="F7" s="83"/>
      <c r="G7" s="83"/>
      <c r="H7" s="83"/>
      <c r="I7" s="84"/>
      <c r="J7" s="82" t="s">
        <v>2</v>
      </c>
      <c r="K7" s="83"/>
      <c r="L7" s="83"/>
      <c r="M7" s="83"/>
      <c r="N7" s="83"/>
      <c r="O7" s="83"/>
      <c r="P7" s="83"/>
      <c r="Q7" s="84"/>
      <c r="R7" s="82" t="s">
        <v>3</v>
      </c>
      <c r="S7" s="83"/>
      <c r="T7" s="83"/>
      <c r="U7" s="83"/>
      <c r="V7" s="83"/>
      <c r="W7" s="83"/>
      <c r="X7" s="83"/>
      <c r="Y7" s="84"/>
      <c r="Z7" s="82" t="s">
        <v>4</v>
      </c>
      <c r="AA7" s="83"/>
      <c r="AB7" s="83"/>
      <c r="AC7" s="83"/>
      <c r="AD7" s="83"/>
      <c r="AE7" s="83"/>
      <c r="AF7" s="83"/>
      <c r="AG7" s="84"/>
      <c r="AH7" s="3"/>
      <c r="AI7" s="82" t="s">
        <v>5</v>
      </c>
      <c r="AJ7" s="83"/>
      <c r="AK7" s="83"/>
      <c r="AL7" s="83"/>
      <c r="AM7" s="83"/>
      <c r="AN7" s="83"/>
      <c r="AO7" s="83"/>
      <c r="AP7" s="84"/>
      <c r="AQ7" s="71" t="s">
        <v>6</v>
      </c>
      <c r="AR7" s="71"/>
      <c r="AS7" s="71"/>
      <c r="AT7" s="71"/>
      <c r="AU7" s="71"/>
      <c r="AV7" s="71"/>
      <c r="AW7" s="71"/>
      <c r="AX7" s="71"/>
      <c r="AY7" s="71" t="s">
        <v>7</v>
      </c>
      <c r="AZ7" s="71"/>
      <c r="BA7" s="71"/>
      <c r="BB7" s="71"/>
      <c r="BC7" s="71"/>
      <c r="BD7" s="71"/>
      <c r="BE7" s="71"/>
      <c r="BF7" s="71"/>
      <c r="BG7" s="3"/>
      <c r="BH7" s="3"/>
      <c r="BI7" s="3"/>
      <c r="BJ7" s="3"/>
      <c r="BK7" s="3"/>
      <c r="BL7" s="4" t="s">
        <v>8</v>
      </c>
      <c r="BM7" s="5"/>
      <c r="BN7" s="5"/>
      <c r="BO7" s="5"/>
      <c r="BP7" s="5"/>
      <c r="BQ7" s="5"/>
      <c r="BR7" s="5"/>
      <c r="BS7" s="5"/>
      <c r="BT7" s="5"/>
      <c r="BU7" s="5"/>
      <c r="BV7" s="5"/>
      <c r="BW7" s="5"/>
      <c r="BX7" s="5"/>
      <c r="BY7" s="6"/>
    </row>
    <row r="8" spans="1:78" ht="18.75" customHeight="1">
      <c r="A8" s="2"/>
      <c r="B8" s="74" t="str">
        <f>データ!I6</f>
        <v>法適用</v>
      </c>
      <c r="C8" s="75"/>
      <c r="D8" s="75"/>
      <c r="E8" s="75"/>
      <c r="F8" s="75"/>
      <c r="G8" s="75"/>
      <c r="H8" s="75"/>
      <c r="I8" s="76"/>
      <c r="J8" s="74" t="str">
        <f>データ!J6</f>
        <v>水道事業</v>
      </c>
      <c r="K8" s="75"/>
      <c r="L8" s="75"/>
      <c r="M8" s="75"/>
      <c r="N8" s="75"/>
      <c r="O8" s="75"/>
      <c r="P8" s="75"/>
      <c r="Q8" s="76"/>
      <c r="R8" s="74" t="str">
        <f>データ!K6</f>
        <v>末端給水事業</v>
      </c>
      <c r="S8" s="75"/>
      <c r="T8" s="75"/>
      <c r="U8" s="75"/>
      <c r="V8" s="75"/>
      <c r="W8" s="75"/>
      <c r="X8" s="75"/>
      <c r="Y8" s="76"/>
      <c r="Z8" s="74" t="str">
        <f>データ!L6</f>
        <v>政令市等</v>
      </c>
      <c r="AA8" s="75"/>
      <c r="AB8" s="75"/>
      <c r="AC8" s="75"/>
      <c r="AD8" s="75"/>
      <c r="AE8" s="75"/>
      <c r="AF8" s="75"/>
      <c r="AG8" s="76"/>
      <c r="AH8" s="3"/>
      <c r="AI8" s="77">
        <f>データ!Q6</f>
        <v>802936</v>
      </c>
      <c r="AJ8" s="78"/>
      <c r="AK8" s="78"/>
      <c r="AL8" s="78"/>
      <c r="AM8" s="78"/>
      <c r="AN8" s="78"/>
      <c r="AO8" s="78"/>
      <c r="AP8" s="79"/>
      <c r="AQ8" s="60">
        <f>データ!R6</f>
        <v>726.45</v>
      </c>
      <c r="AR8" s="60"/>
      <c r="AS8" s="60"/>
      <c r="AT8" s="60"/>
      <c r="AU8" s="60"/>
      <c r="AV8" s="60"/>
      <c r="AW8" s="60"/>
      <c r="AX8" s="60"/>
      <c r="AY8" s="60">
        <f>データ!S6</f>
        <v>1105.29</v>
      </c>
      <c r="AZ8" s="60"/>
      <c r="BA8" s="60"/>
      <c r="BB8" s="60"/>
      <c r="BC8" s="60"/>
      <c r="BD8" s="60"/>
      <c r="BE8" s="60"/>
      <c r="BF8" s="60"/>
      <c r="BG8" s="3"/>
      <c r="BH8" s="3"/>
      <c r="BI8" s="3"/>
      <c r="BJ8" s="3"/>
      <c r="BK8" s="3"/>
      <c r="BL8" s="69" t="s">
        <v>9</v>
      </c>
      <c r="BM8" s="70"/>
      <c r="BN8" s="7" t="s">
        <v>10</v>
      </c>
      <c r="BO8" s="8"/>
      <c r="BP8" s="8"/>
      <c r="BQ8" s="8"/>
      <c r="BR8" s="8"/>
      <c r="BS8" s="8"/>
      <c r="BT8" s="8"/>
      <c r="BU8" s="8"/>
      <c r="BV8" s="8"/>
      <c r="BW8" s="8"/>
      <c r="BX8" s="8"/>
      <c r="BY8" s="9"/>
    </row>
    <row r="9" spans="1:78" ht="18.75" customHeight="1">
      <c r="A9" s="2"/>
      <c r="B9" s="71" t="s">
        <v>11</v>
      </c>
      <c r="C9" s="71"/>
      <c r="D9" s="71"/>
      <c r="E9" s="71"/>
      <c r="F9" s="71"/>
      <c r="G9" s="71"/>
      <c r="H9" s="71"/>
      <c r="I9" s="71"/>
      <c r="J9" s="71" t="s">
        <v>12</v>
      </c>
      <c r="K9" s="71"/>
      <c r="L9" s="71"/>
      <c r="M9" s="71"/>
      <c r="N9" s="71"/>
      <c r="O9" s="71"/>
      <c r="P9" s="71"/>
      <c r="Q9" s="71"/>
      <c r="R9" s="71" t="s">
        <v>13</v>
      </c>
      <c r="S9" s="71"/>
      <c r="T9" s="71"/>
      <c r="U9" s="71"/>
      <c r="V9" s="71"/>
      <c r="W9" s="71"/>
      <c r="X9" s="71"/>
      <c r="Y9" s="71"/>
      <c r="Z9" s="71" t="s">
        <v>14</v>
      </c>
      <c r="AA9" s="71"/>
      <c r="AB9" s="71"/>
      <c r="AC9" s="71"/>
      <c r="AD9" s="71"/>
      <c r="AE9" s="71"/>
      <c r="AF9" s="71"/>
      <c r="AG9" s="71"/>
      <c r="AH9" s="3"/>
      <c r="AI9" s="71" t="s">
        <v>15</v>
      </c>
      <c r="AJ9" s="71"/>
      <c r="AK9" s="71"/>
      <c r="AL9" s="71"/>
      <c r="AM9" s="71"/>
      <c r="AN9" s="71"/>
      <c r="AO9" s="71"/>
      <c r="AP9" s="71"/>
      <c r="AQ9" s="71" t="s">
        <v>16</v>
      </c>
      <c r="AR9" s="71"/>
      <c r="AS9" s="71"/>
      <c r="AT9" s="71"/>
      <c r="AU9" s="71"/>
      <c r="AV9" s="71"/>
      <c r="AW9" s="71"/>
      <c r="AX9" s="71"/>
      <c r="AY9" s="71" t="s">
        <v>17</v>
      </c>
      <c r="AZ9" s="71"/>
      <c r="BA9" s="71"/>
      <c r="BB9" s="71"/>
      <c r="BC9" s="71"/>
      <c r="BD9" s="71"/>
      <c r="BE9" s="71"/>
      <c r="BF9" s="71"/>
      <c r="BG9" s="3"/>
      <c r="BH9" s="3"/>
      <c r="BI9" s="3"/>
      <c r="BJ9" s="3"/>
      <c r="BK9" s="3"/>
      <c r="BL9" s="72" t="s">
        <v>18</v>
      </c>
      <c r="BM9" s="73"/>
      <c r="BN9" s="10" t="s">
        <v>19</v>
      </c>
      <c r="BO9" s="11"/>
      <c r="BP9" s="11"/>
      <c r="BQ9" s="11"/>
      <c r="BR9" s="11"/>
      <c r="BS9" s="11"/>
      <c r="BT9" s="11"/>
      <c r="BU9" s="11"/>
      <c r="BV9" s="11"/>
      <c r="BW9" s="11"/>
      <c r="BX9" s="11"/>
      <c r="BY9" s="12"/>
    </row>
    <row r="10" spans="1:78" ht="18.75" customHeight="1">
      <c r="A10" s="2"/>
      <c r="B10" s="60" t="str">
        <f>データ!M6</f>
        <v>-</v>
      </c>
      <c r="C10" s="60"/>
      <c r="D10" s="60"/>
      <c r="E10" s="60"/>
      <c r="F10" s="60"/>
      <c r="G10" s="60"/>
      <c r="H10" s="60"/>
      <c r="I10" s="60"/>
      <c r="J10" s="60">
        <f>データ!N6</f>
        <v>64.97</v>
      </c>
      <c r="K10" s="60"/>
      <c r="L10" s="60"/>
      <c r="M10" s="60"/>
      <c r="N10" s="60"/>
      <c r="O10" s="60"/>
      <c r="P10" s="60"/>
      <c r="Q10" s="60"/>
      <c r="R10" s="60">
        <f>データ!O6</f>
        <v>99.6</v>
      </c>
      <c r="S10" s="60"/>
      <c r="T10" s="60"/>
      <c r="U10" s="60"/>
      <c r="V10" s="60"/>
      <c r="W10" s="60"/>
      <c r="X10" s="60"/>
      <c r="Y10" s="60"/>
      <c r="Z10" s="68">
        <f>データ!P6</f>
        <v>2451</v>
      </c>
      <c r="AA10" s="68"/>
      <c r="AB10" s="68"/>
      <c r="AC10" s="68"/>
      <c r="AD10" s="68"/>
      <c r="AE10" s="68"/>
      <c r="AF10" s="68"/>
      <c r="AG10" s="68"/>
      <c r="AH10" s="2"/>
      <c r="AI10" s="68">
        <f>データ!T6</f>
        <v>796135</v>
      </c>
      <c r="AJ10" s="68"/>
      <c r="AK10" s="68"/>
      <c r="AL10" s="68"/>
      <c r="AM10" s="68"/>
      <c r="AN10" s="68"/>
      <c r="AO10" s="68"/>
      <c r="AP10" s="68"/>
      <c r="AQ10" s="60">
        <f>データ!U6</f>
        <v>721.76</v>
      </c>
      <c r="AR10" s="60"/>
      <c r="AS10" s="60"/>
      <c r="AT10" s="60"/>
      <c r="AU10" s="60"/>
      <c r="AV10" s="60"/>
      <c r="AW10" s="60"/>
      <c r="AX10" s="60"/>
      <c r="AY10" s="60">
        <f>データ!V6</f>
        <v>1103.05</v>
      </c>
      <c r="AZ10" s="60"/>
      <c r="BA10" s="60"/>
      <c r="BB10" s="60"/>
      <c r="BC10" s="60"/>
      <c r="BD10" s="60"/>
      <c r="BE10" s="60"/>
      <c r="BF10" s="60"/>
      <c r="BG10" s="2"/>
      <c r="BH10" s="2"/>
      <c r="BI10" s="2"/>
      <c r="BJ10" s="2"/>
      <c r="BK10" s="2"/>
      <c r="BL10" s="61" t="s">
        <v>20</v>
      </c>
      <c r="BM10" s="62"/>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3" t="s">
        <v>22</v>
      </c>
      <c r="BM11" s="63"/>
      <c r="BN11" s="63"/>
      <c r="BO11" s="63"/>
      <c r="BP11" s="63"/>
      <c r="BQ11" s="63"/>
      <c r="BR11" s="63"/>
      <c r="BS11" s="63"/>
      <c r="BT11" s="63"/>
      <c r="BU11" s="63"/>
      <c r="BV11" s="63"/>
      <c r="BW11" s="63"/>
      <c r="BX11" s="63"/>
      <c r="BY11" s="63"/>
      <c r="BZ11" s="63"/>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3"/>
      <c r="BM12" s="63"/>
      <c r="BN12" s="63"/>
      <c r="BO12" s="63"/>
      <c r="BP12" s="63"/>
      <c r="BQ12" s="63"/>
      <c r="BR12" s="63"/>
      <c r="BS12" s="63"/>
      <c r="BT12" s="63"/>
      <c r="BU12" s="63"/>
      <c r="BV12" s="63"/>
      <c r="BW12" s="63"/>
      <c r="BX12" s="63"/>
      <c r="BY12" s="63"/>
      <c r="BZ12" s="63"/>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4"/>
      <c r="BM13" s="64"/>
      <c r="BN13" s="64"/>
      <c r="BO13" s="64"/>
      <c r="BP13" s="64"/>
      <c r="BQ13" s="64"/>
      <c r="BR13" s="64"/>
      <c r="BS13" s="64"/>
      <c r="BT13" s="64"/>
      <c r="BU13" s="64"/>
      <c r="BV13" s="64"/>
      <c r="BW13" s="64"/>
      <c r="BX13" s="64"/>
      <c r="BY13" s="64"/>
      <c r="BZ13" s="64"/>
    </row>
    <row r="14" spans="1:78" ht="13.5" customHeight="1">
      <c r="A14" s="2"/>
      <c r="B14" s="65" t="s">
        <v>23</v>
      </c>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7"/>
      <c r="BK14" s="2"/>
      <c r="BL14" s="41" t="s">
        <v>24</v>
      </c>
      <c r="BM14" s="42"/>
      <c r="BN14" s="42"/>
      <c r="BO14" s="42"/>
      <c r="BP14" s="42"/>
      <c r="BQ14" s="42"/>
      <c r="BR14" s="42"/>
      <c r="BS14" s="42"/>
      <c r="BT14" s="42"/>
      <c r="BU14" s="42"/>
      <c r="BV14" s="42"/>
      <c r="BW14" s="42"/>
      <c r="BX14" s="42"/>
      <c r="BY14" s="42"/>
      <c r="BZ14" s="43"/>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104</v>
      </c>
      <c r="BM16" s="55"/>
      <c r="BN16" s="55"/>
      <c r="BO16" s="55"/>
      <c r="BP16" s="55"/>
      <c r="BQ16" s="55"/>
      <c r="BR16" s="55"/>
      <c r="BS16" s="55"/>
      <c r="BT16" s="55"/>
      <c r="BU16" s="55"/>
      <c r="BV16" s="55"/>
      <c r="BW16" s="55"/>
      <c r="BX16" s="55"/>
      <c r="BY16" s="55"/>
      <c r="BZ16" s="56"/>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54"/>
      <c r="BM34" s="55"/>
      <c r="BN34" s="55"/>
      <c r="BO34" s="55"/>
      <c r="BP34" s="55"/>
      <c r="BQ34" s="55"/>
      <c r="BR34" s="55"/>
      <c r="BS34" s="55"/>
      <c r="BT34" s="55"/>
      <c r="BU34" s="55"/>
      <c r="BV34" s="55"/>
      <c r="BW34" s="55"/>
      <c r="BX34" s="55"/>
      <c r="BY34" s="55"/>
      <c r="BZ34" s="56"/>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54"/>
      <c r="BM35" s="55"/>
      <c r="BN35" s="55"/>
      <c r="BO35" s="55"/>
      <c r="BP35" s="55"/>
      <c r="BQ35" s="55"/>
      <c r="BR35" s="55"/>
      <c r="BS35" s="55"/>
      <c r="BT35" s="55"/>
      <c r="BU35" s="55"/>
      <c r="BV35" s="55"/>
      <c r="BW35" s="55"/>
      <c r="BX35" s="55"/>
      <c r="BY35" s="55"/>
      <c r="BZ35" s="56"/>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4"/>
      <c r="BM44" s="55"/>
      <c r="BN44" s="55"/>
      <c r="BO44" s="55"/>
      <c r="BP44" s="55"/>
      <c r="BQ44" s="55"/>
      <c r="BR44" s="55"/>
      <c r="BS44" s="55"/>
      <c r="BT44" s="55"/>
      <c r="BU44" s="55"/>
      <c r="BV44" s="55"/>
      <c r="BW44" s="55"/>
      <c r="BX44" s="55"/>
      <c r="BY44" s="55"/>
      <c r="BZ44" s="56"/>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105</v>
      </c>
      <c r="BM47" s="55"/>
      <c r="BN47" s="55"/>
      <c r="BO47" s="55"/>
      <c r="BP47" s="55"/>
      <c r="BQ47" s="55"/>
      <c r="BR47" s="55"/>
      <c r="BS47" s="55"/>
      <c r="BT47" s="55"/>
      <c r="BU47" s="55"/>
      <c r="BV47" s="55"/>
      <c r="BW47" s="55"/>
      <c r="BX47" s="55"/>
      <c r="BY47" s="55"/>
      <c r="BZ47" s="56"/>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54"/>
      <c r="BM56" s="55"/>
      <c r="BN56" s="55"/>
      <c r="BO56" s="55"/>
      <c r="BP56" s="55"/>
      <c r="BQ56" s="55"/>
      <c r="BR56" s="55"/>
      <c r="BS56" s="55"/>
      <c r="BT56" s="55"/>
      <c r="BU56" s="55"/>
      <c r="BV56" s="55"/>
      <c r="BW56" s="55"/>
      <c r="BX56" s="55"/>
      <c r="BY56" s="55"/>
      <c r="BZ56" s="56"/>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54"/>
      <c r="BM57" s="55"/>
      <c r="BN57" s="55"/>
      <c r="BO57" s="55"/>
      <c r="BP57" s="55"/>
      <c r="BQ57" s="55"/>
      <c r="BR57" s="55"/>
      <c r="BS57" s="55"/>
      <c r="BT57" s="55"/>
      <c r="BU57" s="55"/>
      <c r="BV57" s="55"/>
      <c r="BW57" s="55"/>
      <c r="BX57" s="55"/>
      <c r="BY57" s="55"/>
      <c r="BZ57" s="56"/>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4"/>
      <c r="BM58" s="55"/>
      <c r="BN58" s="55"/>
      <c r="BO58" s="55"/>
      <c r="BP58" s="55"/>
      <c r="BQ58" s="55"/>
      <c r="BR58" s="55"/>
      <c r="BS58" s="55"/>
      <c r="BT58" s="55"/>
      <c r="BU58" s="55"/>
      <c r="BV58" s="55"/>
      <c r="BW58" s="55"/>
      <c r="BX58" s="55"/>
      <c r="BY58" s="55"/>
      <c r="BZ58" s="56"/>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4"/>
      <c r="BM59" s="55"/>
      <c r="BN59" s="55"/>
      <c r="BO59" s="55"/>
      <c r="BP59" s="55"/>
      <c r="BQ59" s="55"/>
      <c r="BR59" s="55"/>
      <c r="BS59" s="55"/>
      <c r="BT59" s="55"/>
      <c r="BU59" s="55"/>
      <c r="BV59" s="55"/>
      <c r="BW59" s="55"/>
      <c r="BX59" s="55"/>
      <c r="BY59" s="55"/>
      <c r="BZ59" s="56"/>
    </row>
    <row r="60" spans="1:78" ht="13.5" customHeight="1">
      <c r="A60" s="2"/>
      <c r="B60" s="57" t="s">
        <v>34</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4"/>
      <c r="BM60" s="55"/>
      <c r="BN60" s="55"/>
      <c r="BO60" s="55"/>
      <c r="BP60" s="55"/>
      <c r="BQ60" s="55"/>
      <c r="BR60" s="55"/>
      <c r="BS60" s="55"/>
      <c r="BT60" s="55"/>
      <c r="BU60" s="55"/>
      <c r="BV60" s="55"/>
      <c r="BW60" s="55"/>
      <c r="BX60" s="55"/>
      <c r="BY60" s="55"/>
      <c r="BZ60" s="56"/>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4"/>
      <c r="BM61" s="55"/>
      <c r="BN61" s="55"/>
      <c r="BO61" s="55"/>
      <c r="BP61" s="55"/>
      <c r="BQ61" s="55"/>
      <c r="BR61" s="55"/>
      <c r="BS61" s="55"/>
      <c r="BT61" s="55"/>
      <c r="BU61" s="55"/>
      <c r="BV61" s="55"/>
      <c r="BW61" s="55"/>
      <c r="BX61" s="55"/>
      <c r="BY61" s="55"/>
      <c r="BZ61" s="56"/>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4"/>
      <c r="BM63" s="55"/>
      <c r="BN63" s="55"/>
      <c r="BO63" s="55"/>
      <c r="BP63" s="55"/>
      <c r="BQ63" s="55"/>
      <c r="BR63" s="55"/>
      <c r="BS63" s="55"/>
      <c r="BT63" s="55"/>
      <c r="BU63" s="55"/>
      <c r="BV63" s="55"/>
      <c r="BW63" s="55"/>
      <c r="BX63" s="55"/>
      <c r="BY63" s="55"/>
      <c r="BZ63" s="56"/>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103</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
  <cols>
    <col min="2" max="143" width="11.9062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6" t="s">
        <v>49</v>
      </c>
      <c r="I3" s="87"/>
      <c r="J3" s="87"/>
      <c r="K3" s="87"/>
      <c r="L3" s="87"/>
      <c r="M3" s="87"/>
      <c r="N3" s="87"/>
      <c r="O3" s="87"/>
      <c r="P3" s="87"/>
      <c r="Q3" s="87"/>
      <c r="R3" s="87"/>
      <c r="S3" s="87"/>
      <c r="T3" s="87"/>
      <c r="U3" s="87"/>
      <c r="V3" s="88"/>
      <c r="W3" s="92" t="s">
        <v>50</v>
      </c>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t="s">
        <v>34</v>
      </c>
      <c r="DH3" s="85"/>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row>
    <row r="4" spans="1:143">
      <c r="A4" s="26" t="s">
        <v>51</v>
      </c>
      <c r="B4" s="28"/>
      <c r="C4" s="28"/>
      <c r="D4" s="28"/>
      <c r="E4" s="28"/>
      <c r="F4" s="28"/>
      <c r="G4" s="28"/>
      <c r="H4" s="89"/>
      <c r="I4" s="90"/>
      <c r="J4" s="90"/>
      <c r="K4" s="90"/>
      <c r="L4" s="90"/>
      <c r="M4" s="90"/>
      <c r="N4" s="90"/>
      <c r="O4" s="90"/>
      <c r="P4" s="90"/>
      <c r="Q4" s="90"/>
      <c r="R4" s="90"/>
      <c r="S4" s="90"/>
      <c r="T4" s="90"/>
      <c r="U4" s="90"/>
      <c r="V4" s="91"/>
      <c r="W4" s="85" t="s">
        <v>52</v>
      </c>
      <c r="X4" s="85"/>
      <c r="Y4" s="85"/>
      <c r="Z4" s="85"/>
      <c r="AA4" s="85"/>
      <c r="AB4" s="85"/>
      <c r="AC4" s="85"/>
      <c r="AD4" s="85"/>
      <c r="AE4" s="85"/>
      <c r="AF4" s="85"/>
      <c r="AG4" s="85"/>
      <c r="AH4" s="85" t="s">
        <v>53</v>
      </c>
      <c r="AI4" s="85"/>
      <c r="AJ4" s="85"/>
      <c r="AK4" s="85"/>
      <c r="AL4" s="85"/>
      <c r="AM4" s="85"/>
      <c r="AN4" s="85"/>
      <c r="AO4" s="85"/>
      <c r="AP4" s="85"/>
      <c r="AQ4" s="85"/>
      <c r="AR4" s="85"/>
      <c r="AS4" s="85" t="s">
        <v>54</v>
      </c>
      <c r="AT4" s="85"/>
      <c r="AU4" s="85"/>
      <c r="AV4" s="85"/>
      <c r="AW4" s="85"/>
      <c r="AX4" s="85"/>
      <c r="AY4" s="85"/>
      <c r="AZ4" s="85"/>
      <c r="BA4" s="85"/>
      <c r="BB4" s="85"/>
      <c r="BC4" s="85"/>
      <c r="BD4" s="85" t="s">
        <v>55</v>
      </c>
      <c r="BE4" s="85"/>
      <c r="BF4" s="85"/>
      <c r="BG4" s="85"/>
      <c r="BH4" s="85"/>
      <c r="BI4" s="85"/>
      <c r="BJ4" s="85"/>
      <c r="BK4" s="85"/>
      <c r="BL4" s="85"/>
      <c r="BM4" s="85"/>
      <c r="BN4" s="85"/>
      <c r="BO4" s="85" t="s">
        <v>56</v>
      </c>
      <c r="BP4" s="85"/>
      <c r="BQ4" s="85"/>
      <c r="BR4" s="85"/>
      <c r="BS4" s="85"/>
      <c r="BT4" s="85"/>
      <c r="BU4" s="85"/>
      <c r="BV4" s="85"/>
      <c r="BW4" s="85"/>
      <c r="BX4" s="85"/>
      <c r="BY4" s="85"/>
      <c r="BZ4" s="85" t="s">
        <v>57</v>
      </c>
      <c r="CA4" s="85"/>
      <c r="CB4" s="85"/>
      <c r="CC4" s="85"/>
      <c r="CD4" s="85"/>
      <c r="CE4" s="85"/>
      <c r="CF4" s="85"/>
      <c r="CG4" s="85"/>
      <c r="CH4" s="85"/>
      <c r="CI4" s="85"/>
      <c r="CJ4" s="85"/>
      <c r="CK4" s="85" t="s">
        <v>58</v>
      </c>
      <c r="CL4" s="85"/>
      <c r="CM4" s="85"/>
      <c r="CN4" s="85"/>
      <c r="CO4" s="85"/>
      <c r="CP4" s="85"/>
      <c r="CQ4" s="85"/>
      <c r="CR4" s="85"/>
      <c r="CS4" s="85"/>
      <c r="CT4" s="85"/>
      <c r="CU4" s="85"/>
      <c r="CV4" s="85" t="s">
        <v>59</v>
      </c>
      <c r="CW4" s="85"/>
      <c r="CX4" s="85"/>
      <c r="CY4" s="85"/>
      <c r="CZ4" s="85"/>
      <c r="DA4" s="85"/>
      <c r="DB4" s="85"/>
      <c r="DC4" s="85"/>
      <c r="DD4" s="85"/>
      <c r="DE4" s="85"/>
      <c r="DF4" s="85"/>
      <c r="DG4" s="85" t="s">
        <v>60</v>
      </c>
      <c r="DH4" s="85"/>
      <c r="DI4" s="85"/>
      <c r="DJ4" s="85"/>
      <c r="DK4" s="85"/>
      <c r="DL4" s="85"/>
      <c r="DM4" s="85"/>
      <c r="DN4" s="85"/>
      <c r="DO4" s="85"/>
      <c r="DP4" s="85"/>
      <c r="DQ4" s="85"/>
      <c r="DR4" s="85" t="s">
        <v>61</v>
      </c>
      <c r="DS4" s="85"/>
      <c r="DT4" s="85"/>
      <c r="DU4" s="85"/>
      <c r="DV4" s="85"/>
      <c r="DW4" s="85"/>
      <c r="DX4" s="85"/>
      <c r="DY4" s="85"/>
      <c r="DZ4" s="85"/>
      <c r="EA4" s="85"/>
      <c r="EB4" s="85"/>
      <c r="EC4" s="85" t="s">
        <v>62</v>
      </c>
      <c r="ED4" s="85"/>
      <c r="EE4" s="85"/>
      <c r="EF4" s="85"/>
      <c r="EG4" s="85"/>
      <c r="EH4" s="85"/>
      <c r="EI4" s="85"/>
      <c r="EJ4" s="85"/>
      <c r="EK4" s="85"/>
      <c r="EL4" s="85"/>
      <c r="EM4" s="85"/>
    </row>
    <row r="5" spans="1:143">
      <c r="A5" s="26" t="s">
        <v>63</v>
      </c>
      <c r="B5" s="29"/>
      <c r="C5" s="29"/>
      <c r="D5" s="29"/>
      <c r="E5" s="29"/>
      <c r="F5" s="29"/>
      <c r="G5" s="29"/>
      <c r="H5" s="30" t="s">
        <v>64</v>
      </c>
      <c r="I5" s="30" t="s">
        <v>65</v>
      </c>
      <c r="J5" s="30" t="s">
        <v>66</v>
      </c>
      <c r="K5" s="30" t="s">
        <v>67</v>
      </c>
      <c r="L5" s="30" t="s">
        <v>68</v>
      </c>
      <c r="M5" s="30" t="s">
        <v>69</v>
      </c>
      <c r="N5" s="30" t="s">
        <v>70</v>
      </c>
      <c r="O5" s="30" t="s">
        <v>71</v>
      </c>
      <c r="P5" s="30" t="s">
        <v>72</v>
      </c>
      <c r="Q5" s="30" t="s">
        <v>73</v>
      </c>
      <c r="R5" s="30" t="s">
        <v>74</v>
      </c>
      <c r="S5" s="30" t="s">
        <v>75</v>
      </c>
      <c r="T5" s="30" t="s">
        <v>76</v>
      </c>
      <c r="U5" s="30" t="s">
        <v>77</v>
      </c>
      <c r="V5" s="30" t="s">
        <v>78</v>
      </c>
      <c r="W5" s="30" t="s">
        <v>79</v>
      </c>
      <c r="X5" s="30" t="s">
        <v>80</v>
      </c>
      <c r="Y5" s="30" t="s">
        <v>81</v>
      </c>
      <c r="Z5" s="30" t="s">
        <v>82</v>
      </c>
      <c r="AA5" s="30" t="s">
        <v>83</v>
      </c>
      <c r="AB5" s="30" t="s">
        <v>84</v>
      </c>
      <c r="AC5" s="30" t="s">
        <v>85</v>
      </c>
      <c r="AD5" s="30" t="s">
        <v>86</v>
      </c>
      <c r="AE5" s="30" t="s">
        <v>87</v>
      </c>
      <c r="AF5" s="30" t="s">
        <v>88</v>
      </c>
      <c r="AG5" s="30" t="s">
        <v>89</v>
      </c>
      <c r="AH5" s="30" t="s">
        <v>79</v>
      </c>
      <c r="AI5" s="30" t="s">
        <v>80</v>
      </c>
      <c r="AJ5" s="30" t="s">
        <v>81</v>
      </c>
      <c r="AK5" s="30" t="s">
        <v>82</v>
      </c>
      <c r="AL5" s="30" t="s">
        <v>83</v>
      </c>
      <c r="AM5" s="30" t="s">
        <v>84</v>
      </c>
      <c r="AN5" s="30" t="s">
        <v>85</v>
      </c>
      <c r="AO5" s="30" t="s">
        <v>86</v>
      </c>
      <c r="AP5" s="30" t="s">
        <v>87</v>
      </c>
      <c r="AQ5" s="30" t="s">
        <v>88</v>
      </c>
      <c r="AR5" s="30" t="s">
        <v>90</v>
      </c>
      <c r="AS5" s="30" t="s">
        <v>79</v>
      </c>
      <c r="AT5" s="30" t="s">
        <v>80</v>
      </c>
      <c r="AU5" s="30" t="s">
        <v>81</v>
      </c>
      <c r="AV5" s="30" t="s">
        <v>82</v>
      </c>
      <c r="AW5" s="30" t="s">
        <v>83</v>
      </c>
      <c r="AX5" s="30" t="s">
        <v>84</v>
      </c>
      <c r="AY5" s="30" t="s">
        <v>85</v>
      </c>
      <c r="AZ5" s="30" t="s">
        <v>86</v>
      </c>
      <c r="BA5" s="30" t="s">
        <v>87</v>
      </c>
      <c r="BB5" s="30" t="s">
        <v>88</v>
      </c>
      <c r="BC5" s="30" t="s">
        <v>90</v>
      </c>
      <c r="BD5" s="30" t="s">
        <v>79</v>
      </c>
      <c r="BE5" s="30" t="s">
        <v>80</v>
      </c>
      <c r="BF5" s="30" t="s">
        <v>81</v>
      </c>
      <c r="BG5" s="30" t="s">
        <v>82</v>
      </c>
      <c r="BH5" s="30" t="s">
        <v>83</v>
      </c>
      <c r="BI5" s="30" t="s">
        <v>84</v>
      </c>
      <c r="BJ5" s="30" t="s">
        <v>85</v>
      </c>
      <c r="BK5" s="30" t="s">
        <v>86</v>
      </c>
      <c r="BL5" s="30" t="s">
        <v>87</v>
      </c>
      <c r="BM5" s="30" t="s">
        <v>88</v>
      </c>
      <c r="BN5" s="30" t="s">
        <v>90</v>
      </c>
      <c r="BO5" s="30" t="s">
        <v>79</v>
      </c>
      <c r="BP5" s="30" t="s">
        <v>80</v>
      </c>
      <c r="BQ5" s="30" t="s">
        <v>81</v>
      </c>
      <c r="BR5" s="30" t="s">
        <v>82</v>
      </c>
      <c r="BS5" s="30" t="s">
        <v>83</v>
      </c>
      <c r="BT5" s="30" t="s">
        <v>84</v>
      </c>
      <c r="BU5" s="30" t="s">
        <v>85</v>
      </c>
      <c r="BV5" s="30" t="s">
        <v>86</v>
      </c>
      <c r="BW5" s="30" t="s">
        <v>87</v>
      </c>
      <c r="BX5" s="30" t="s">
        <v>88</v>
      </c>
      <c r="BY5" s="30" t="s">
        <v>90</v>
      </c>
      <c r="BZ5" s="30" t="s">
        <v>79</v>
      </c>
      <c r="CA5" s="30" t="s">
        <v>80</v>
      </c>
      <c r="CB5" s="30" t="s">
        <v>81</v>
      </c>
      <c r="CC5" s="30" t="s">
        <v>82</v>
      </c>
      <c r="CD5" s="30" t="s">
        <v>83</v>
      </c>
      <c r="CE5" s="30" t="s">
        <v>84</v>
      </c>
      <c r="CF5" s="30" t="s">
        <v>85</v>
      </c>
      <c r="CG5" s="30" t="s">
        <v>86</v>
      </c>
      <c r="CH5" s="30" t="s">
        <v>87</v>
      </c>
      <c r="CI5" s="30" t="s">
        <v>88</v>
      </c>
      <c r="CJ5" s="30" t="s">
        <v>90</v>
      </c>
      <c r="CK5" s="30" t="s">
        <v>79</v>
      </c>
      <c r="CL5" s="30" t="s">
        <v>80</v>
      </c>
      <c r="CM5" s="30" t="s">
        <v>81</v>
      </c>
      <c r="CN5" s="30" t="s">
        <v>82</v>
      </c>
      <c r="CO5" s="30" t="s">
        <v>83</v>
      </c>
      <c r="CP5" s="30" t="s">
        <v>84</v>
      </c>
      <c r="CQ5" s="30" t="s">
        <v>85</v>
      </c>
      <c r="CR5" s="30" t="s">
        <v>86</v>
      </c>
      <c r="CS5" s="30" t="s">
        <v>87</v>
      </c>
      <c r="CT5" s="30" t="s">
        <v>88</v>
      </c>
      <c r="CU5" s="30" t="s">
        <v>90</v>
      </c>
      <c r="CV5" s="30" t="s">
        <v>79</v>
      </c>
      <c r="CW5" s="30" t="s">
        <v>80</v>
      </c>
      <c r="CX5" s="30" t="s">
        <v>81</v>
      </c>
      <c r="CY5" s="30" t="s">
        <v>82</v>
      </c>
      <c r="CZ5" s="30" t="s">
        <v>83</v>
      </c>
      <c r="DA5" s="30" t="s">
        <v>84</v>
      </c>
      <c r="DB5" s="30" t="s">
        <v>85</v>
      </c>
      <c r="DC5" s="30" t="s">
        <v>86</v>
      </c>
      <c r="DD5" s="30" t="s">
        <v>87</v>
      </c>
      <c r="DE5" s="30" t="s">
        <v>88</v>
      </c>
      <c r="DF5" s="30" t="s">
        <v>90</v>
      </c>
      <c r="DG5" s="30" t="s">
        <v>79</v>
      </c>
      <c r="DH5" s="30" t="s">
        <v>80</v>
      </c>
      <c r="DI5" s="30" t="s">
        <v>81</v>
      </c>
      <c r="DJ5" s="30" t="s">
        <v>82</v>
      </c>
      <c r="DK5" s="30" t="s">
        <v>83</v>
      </c>
      <c r="DL5" s="30" t="s">
        <v>84</v>
      </c>
      <c r="DM5" s="30" t="s">
        <v>85</v>
      </c>
      <c r="DN5" s="30" t="s">
        <v>86</v>
      </c>
      <c r="DO5" s="30" t="s">
        <v>87</v>
      </c>
      <c r="DP5" s="30" t="s">
        <v>88</v>
      </c>
      <c r="DQ5" s="30" t="s">
        <v>90</v>
      </c>
      <c r="DR5" s="30" t="s">
        <v>79</v>
      </c>
      <c r="DS5" s="30" t="s">
        <v>80</v>
      </c>
      <c r="DT5" s="30" t="s">
        <v>81</v>
      </c>
      <c r="DU5" s="30" t="s">
        <v>82</v>
      </c>
      <c r="DV5" s="30" t="s">
        <v>83</v>
      </c>
      <c r="DW5" s="30" t="s">
        <v>84</v>
      </c>
      <c r="DX5" s="30" t="s">
        <v>85</v>
      </c>
      <c r="DY5" s="30" t="s">
        <v>86</v>
      </c>
      <c r="DZ5" s="30" t="s">
        <v>87</v>
      </c>
      <c r="EA5" s="30" t="s">
        <v>88</v>
      </c>
      <c r="EB5" s="30" t="s">
        <v>90</v>
      </c>
      <c r="EC5" s="30" t="s">
        <v>79</v>
      </c>
      <c r="ED5" s="30" t="s">
        <v>80</v>
      </c>
      <c r="EE5" s="30" t="s">
        <v>81</v>
      </c>
      <c r="EF5" s="30" t="s">
        <v>82</v>
      </c>
      <c r="EG5" s="30" t="s">
        <v>83</v>
      </c>
      <c r="EH5" s="30" t="s">
        <v>84</v>
      </c>
      <c r="EI5" s="30" t="s">
        <v>85</v>
      </c>
      <c r="EJ5" s="30" t="s">
        <v>86</v>
      </c>
      <c r="EK5" s="30" t="s">
        <v>87</v>
      </c>
      <c r="EL5" s="30" t="s">
        <v>88</v>
      </c>
      <c r="EM5" s="30" t="s">
        <v>90</v>
      </c>
    </row>
    <row r="6" spans="1:143" s="34" customFormat="1">
      <c r="A6" s="26" t="s">
        <v>91</v>
      </c>
      <c r="B6" s="31">
        <f>B7</f>
        <v>2015</v>
      </c>
      <c r="C6" s="31">
        <f t="shared" ref="C6:V6" si="3">C7</f>
        <v>151009</v>
      </c>
      <c r="D6" s="31">
        <f t="shared" si="3"/>
        <v>46</v>
      </c>
      <c r="E6" s="31">
        <f t="shared" si="3"/>
        <v>1</v>
      </c>
      <c r="F6" s="31">
        <f t="shared" si="3"/>
        <v>0</v>
      </c>
      <c r="G6" s="31">
        <f t="shared" si="3"/>
        <v>1</v>
      </c>
      <c r="H6" s="31" t="str">
        <f t="shared" si="3"/>
        <v>新潟県　新潟市</v>
      </c>
      <c r="I6" s="31" t="str">
        <f t="shared" si="3"/>
        <v>法適用</v>
      </c>
      <c r="J6" s="31" t="str">
        <f t="shared" si="3"/>
        <v>水道事業</v>
      </c>
      <c r="K6" s="31" t="str">
        <f t="shared" si="3"/>
        <v>末端給水事業</v>
      </c>
      <c r="L6" s="31" t="str">
        <f t="shared" si="3"/>
        <v>政令市等</v>
      </c>
      <c r="M6" s="32" t="str">
        <f t="shared" si="3"/>
        <v>-</v>
      </c>
      <c r="N6" s="32">
        <f t="shared" si="3"/>
        <v>64.97</v>
      </c>
      <c r="O6" s="32">
        <f t="shared" si="3"/>
        <v>99.6</v>
      </c>
      <c r="P6" s="32">
        <f t="shared" si="3"/>
        <v>2451</v>
      </c>
      <c r="Q6" s="32">
        <f t="shared" si="3"/>
        <v>802936</v>
      </c>
      <c r="R6" s="32">
        <f t="shared" si="3"/>
        <v>726.45</v>
      </c>
      <c r="S6" s="32">
        <f t="shared" si="3"/>
        <v>1105.29</v>
      </c>
      <c r="T6" s="32">
        <f t="shared" si="3"/>
        <v>796135</v>
      </c>
      <c r="U6" s="32">
        <f t="shared" si="3"/>
        <v>721.76</v>
      </c>
      <c r="V6" s="32">
        <f t="shared" si="3"/>
        <v>1103.05</v>
      </c>
      <c r="W6" s="33">
        <f>IF(W7="",NA(),W7)</f>
        <v>108.05</v>
      </c>
      <c r="X6" s="33">
        <f t="shared" ref="X6:AF6" si="4">IF(X7="",NA(),X7)</f>
        <v>107.16</v>
      </c>
      <c r="Y6" s="33">
        <f t="shared" si="4"/>
        <v>104.63</v>
      </c>
      <c r="Z6" s="33">
        <f t="shared" si="4"/>
        <v>110.86</v>
      </c>
      <c r="AA6" s="33">
        <f t="shared" si="4"/>
        <v>112.92</v>
      </c>
      <c r="AB6" s="33">
        <f t="shared" si="4"/>
        <v>107.98</v>
      </c>
      <c r="AC6" s="33">
        <f t="shared" si="4"/>
        <v>108.97</v>
      </c>
      <c r="AD6" s="33">
        <f t="shared" si="4"/>
        <v>109.88</v>
      </c>
      <c r="AE6" s="33">
        <f t="shared" si="4"/>
        <v>113.97</v>
      </c>
      <c r="AF6" s="33">
        <f t="shared" si="4"/>
        <v>114.38</v>
      </c>
      <c r="AG6" s="32" t="str">
        <f>IF(AG7="","",IF(AG7="-","【-】","【"&amp;SUBSTITUTE(TEXT(AG7,"#,##0.00"),"-","△")&amp;"】"))</f>
        <v>【113.56】</v>
      </c>
      <c r="AH6" s="32">
        <f>IF(AH7="",NA(),AH7)</f>
        <v>0</v>
      </c>
      <c r="AI6" s="32">
        <f t="shared" ref="AI6:AQ6" si="5">IF(AI7="",NA(),AI7)</f>
        <v>0</v>
      </c>
      <c r="AJ6" s="32">
        <f t="shared" si="5"/>
        <v>0</v>
      </c>
      <c r="AK6" s="32">
        <f t="shared" si="5"/>
        <v>0</v>
      </c>
      <c r="AL6" s="32">
        <f t="shared" si="5"/>
        <v>0</v>
      </c>
      <c r="AM6" s="33">
        <f t="shared" si="5"/>
        <v>0.09</v>
      </c>
      <c r="AN6" s="33">
        <f t="shared" si="5"/>
        <v>0.02</v>
      </c>
      <c r="AO6" s="32">
        <f t="shared" si="5"/>
        <v>0</v>
      </c>
      <c r="AP6" s="32">
        <f t="shared" si="5"/>
        <v>0</v>
      </c>
      <c r="AQ6" s="32">
        <f t="shared" si="5"/>
        <v>0</v>
      </c>
      <c r="AR6" s="32" t="str">
        <f>IF(AR7="","",IF(AR7="-","【-】","【"&amp;SUBSTITUTE(TEXT(AR7,"#,##0.00"),"-","△")&amp;"】"))</f>
        <v>【0.87】</v>
      </c>
      <c r="AS6" s="33">
        <f>IF(AS7="",NA(),AS7)</f>
        <v>359.56</v>
      </c>
      <c r="AT6" s="33">
        <f t="shared" ref="AT6:BB6" si="6">IF(AT7="",NA(),AT7)</f>
        <v>323.76</v>
      </c>
      <c r="AU6" s="33">
        <f t="shared" si="6"/>
        <v>263.57</v>
      </c>
      <c r="AV6" s="33">
        <f t="shared" si="6"/>
        <v>141.69</v>
      </c>
      <c r="AW6" s="33">
        <f t="shared" si="6"/>
        <v>143.02000000000001</v>
      </c>
      <c r="AX6" s="33">
        <f t="shared" si="6"/>
        <v>309.39999999999998</v>
      </c>
      <c r="AY6" s="33">
        <f t="shared" si="6"/>
        <v>296.75</v>
      </c>
      <c r="AZ6" s="33">
        <f t="shared" si="6"/>
        <v>295.06</v>
      </c>
      <c r="BA6" s="33">
        <f t="shared" si="6"/>
        <v>178.43</v>
      </c>
      <c r="BB6" s="33">
        <f t="shared" si="6"/>
        <v>168.99</v>
      </c>
      <c r="BC6" s="32" t="str">
        <f>IF(BC7="","",IF(BC7="-","【-】","【"&amp;SUBSTITUTE(TEXT(BC7,"#,##0.00"),"-","△")&amp;"】"))</f>
        <v>【262.74】</v>
      </c>
      <c r="BD6" s="33">
        <f>IF(BD7="",NA(),BD7)</f>
        <v>334.76</v>
      </c>
      <c r="BE6" s="33">
        <f t="shared" ref="BE6:BM6" si="7">IF(BE7="",NA(),BE7)</f>
        <v>327.91</v>
      </c>
      <c r="BF6" s="33">
        <f t="shared" si="7"/>
        <v>330.12</v>
      </c>
      <c r="BG6" s="33">
        <f t="shared" si="7"/>
        <v>326.3</v>
      </c>
      <c r="BH6" s="33">
        <f t="shared" si="7"/>
        <v>320.27999999999997</v>
      </c>
      <c r="BI6" s="33">
        <f t="shared" si="7"/>
        <v>243.43</v>
      </c>
      <c r="BJ6" s="33">
        <f t="shared" si="7"/>
        <v>235.04</v>
      </c>
      <c r="BK6" s="33">
        <f t="shared" si="7"/>
        <v>226.55</v>
      </c>
      <c r="BL6" s="33">
        <f t="shared" si="7"/>
        <v>220.35</v>
      </c>
      <c r="BM6" s="33">
        <f t="shared" si="7"/>
        <v>212.16</v>
      </c>
      <c r="BN6" s="32" t="str">
        <f>IF(BN7="","",IF(BN7="-","【-】","【"&amp;SUBSTITUTE(TEXT(BN7,"#,##0.00"),"-","△")&amp;"】"))</f>
        <v>【276.38】</v>
      </c>
      <c r="BO6" s="33">
        <f>IF(BO7="",NA(),BO7)</f>
        <v>106.11</v>
      </c>
      <c r="BP6" s="33">
        <f t="shared" ref="BP6:BX6" si="8">IF(BP7="",NA(),BP7)</f>
        <v>107.71</v>
      </c>
      <c r="BQ6" s="33">
        <f t="shared" si="8"/>
        <v>104.31</v>
      </c>
      <c r="BR6" s="33">
        <f t="shared" si="8"/>
        <v>111.49</v>
      </c>
      <c r="BS6" s="33">
        <f t="shared" si="8"/>
        <v>110.05</v>
      </c>
      <c r="BT6" s="33">
        <f t="shared" si="8"/>
        <v>97.77</v>
      </c>
      <c r="BU6" s="33">
        <f t="shared" si="8"/>
        <v>98.74</v>
      </c>
      <c r="BV6" s="33">
        <f t="shared" si="8"/>
        <v>99.53</v>
      </c>
      <c r="BW6" s="33">
        <f t="shared" si="8"/>
        <v>104.05</v>
      </c>
      <c r="BX6" s="33">
        <f t="shared" si="8"/>
        <v>104.16</v>
      </c>
      <c r="BY6" s="32" t="str">
        <f>IF(BY7="","",IF(BY7="-","【-】","【"&amp;SUBSTITUTE(TEXT(BY7,"#,##0.00"),"-","△")&amp;"】"))</f>
        <v>【104.99】</v>
      </c>
      <c r="BZ6" s="33">
        <f>IF(BZ7="",NA(),BZ7)</f>
        <v>134.66</v>
      </c>
      <c r="CA6" s="33">
        <f t="shared" ref="CA6:CI6" si="9">IF(CA7="",NA(),CA7)</f>
        <v>132.91999999999999</v>
      </c>
      <c r="CB6" s="33">
        <f t="shared" si="9"/>
        <v>137.80000000000001</v>
      </c>
      <c r="CC6" s="33">
        <f t="shared" si="9"/>
        <v>129.31</v>
      </c>
      <c r="CD6" s="33">
        <f t="shared" si="9"/>
        <v>131.24</v>
      </c>
      <c r="CE6" s="33">
        <f t="shared" si="9"/>
        <v>182.63</v>
      </c>
      <c r="CF6" s="33">
        <f t="shared" si="9"/>
        <v>180.69</v>
      </c>
      <c r="CG6" s="33">
        <f t="shared" si="9"/>
        <v>179.62</v>
      </c>
      <c r="CH6" s="33">
        <f t="shared" si="9"/>
        <v>171.57</v>
      </c>
      <c r="CI6" s="33">
        <f t="shared" si="9"/>
        <v>171.29</v>
      </c>
      <c r="CJ6" s="32" t="str">
        <f>IF(CJ7="","",IF(CJ7="-","【-】","【"&amp;SUBSTITUTE(TEXT(CJ7,"#,##0.00"),"-","△")&amp;"】"))</f>
        <v>【163.72】</v>
      </c>
      <c r="CK6" s="33">
        <f>IF(CK7="",NA(),CK7)</f>
        <v>64.680000000000007</v>
      </c>
      <c r="CL6" s="33">
        <f t="shared" ref="CL6:CT6" si="10">IF(CL7="",NA(),CL7)</f>
        <v>64.290000000000006</v>
      </c>
      <c r="CM6" s="33">
        <f t="shared" si="10"/>
        <v>63</v>
      </c>
      <c r="CN6" s="33">
        <f t="shared" si="10"/>
        <v>63.5</v>
      </c>
      <c r="CO6" s="33">
        <f t="shared" si="10"/>
        <v>63.22</v>
      </c>
      <c r="CP6" s="33">
        <f t="shared" si="10"/>
        <v>59.22</v>
      </c>
      <c r="CQ6" s="33">
        <f t="shared" si="10"/>
        <v>59.95</v>
      </c>
      <c r="CR6" s="33">
        <f t="shared" si="10"/>
        <v>59.6</v>
      </c>
      <c r="CS6" s="33">
        <f t="shared" si="10"/>
        <v>58.97</v>
      </c>
      <c r="CT6" s="33">
        <f t="shared" si="10"/>
        <v>58.67</v>
      </c>
      <c r="CU6" s="32" t="str">
        <f>IF(CU7="","",IF(CU7="-","【-】","【"&amp;SUBSTITUTE(TEXT(CU7,"#,##0.00"),"-","△")&amp;"】"))</f>
        <v>【59.76】</v>
      </c>
      <c r="CV6" s="33">
        <f>IF(CV7="",NA(),CV7)</f>
        <v>93.44</v>
      </c>
      <c r="CW6" s="33">
        <f t="shared" ref="CW6:DE6" si="11">IF(CW7="",NA(),CW7)</f>
        <v>94.41</v>
      </c>
      <c r="CX6" s="33">
        <f t="shared" si="11"/>
        <v>94.48</v>
      </c>
      <c r="CY6" s="33">
        <f t="shared" si="11"/>
        <v>94.51</v>
      </c>
      <c r="CZ6" s="33">
        <f t="shared" si="11"/>
        <v>94.42</v>
      </c>
      <c r="DA6" s="33">
        <f t="shared" si="11"/>
        <v>92.47</v>
      </c>
      <c r="DB6" s="33">
        <f t="shared" si="11"/>
        <v>93.11</v>
      </c>
      <c r="DC6" s="33">
        <f t="shared" si="11"/>
        <v>93.22</v>
      </c>
      <c r="DD6" s="33">
        <f t="shared" si="11"/>
        <v>92.91</v>
      </c>
      <c r="DE6" s="33">
        <f t="shared" si="11"/>
        <v>93.36</v>
      </c>
      <c r="DF6" s="32" t="str">
        <f>IF(DF7="","",IF(DF7="-","【-】","【"&amp;SUBSTITUTE(TEXT(DF7,"#,##0.00"),"-","△")&amp;"】"))</f>
        <v>【89.95】</v>
      </c>
      <c r="DG6" s="33">
        <f>IF(DG7="",NA(),DG7)</f>
        <v>41.37</v>
      </c>
      <c r="DH6" s="33">
        <f t="shared" ref="DH6:DP6" si="12">IF(DH7="",NA(),DH7)</f>
        <v>42.4</v>
      </c>
      <c r="DI6" s="33">
        <f t="shared" si="12"/>
        <v>43.46</v>
      </c>
      <c r="DJ6" s="33">
        <f t="shared" si="12"/>
        <v>44.39</v>
      </c>
      <c r="DK6" s="33">
        <f t="shared" si="12"/>
        <v>45.37</v>
      </c>
      <c r="DL6" s="33">
        <f t="shared" si="12"/>
        <v>44.6</v>
      </c>
      <c r="DM6" s="33">
        <f t="shared" si="12"/>
        <v>45.31</v>
      </c>
      <c r="DN6" s="33">
        <f t="shared" si="12"/>
        <v>45.85</v>
      </c>
      <c r="DO6" s="33">
        <f t="shared" si="12"/>
        <v>46.73</v>
      </c>
      <c r="DP6" s="33">
        <f t="shared" si="12"/>
        <v>47.39</v>
      </c>
      <c r="DQ6" s="32" t="str">
        <f>IF(DQ7="","",IF(DQ7="-","【-】","【"&amp;SUBSTITUTE(TEXT(DQ7,"#,##0.00"),"-","△")&amp;"】"))</f>
        <v>【47.18】</v>
      </c>
      <c r="DR6" s="33">
        <f>IF(DR7="",NA(),DR7)</f>
        <v>11.76</v>
      </c>
      <c r="DS6" s="33">
        <f t="shared" ref="DS6:EA6" si="13">IF(DS7="",NA(),DS7)</f>
        <v>13.02</v>
      </c>
      <c r="DT6" s="33">
        <f t="shared" si="13"/>
        <v>14.2</v>
      </c>
      <c r="DU6" s="33">
        <f t="shared" si="13"/>
        <v>15.15</v>
      </c>
      <c r="DV6" s="33">
        <f t="shared" si="13"/>
        <v>17.260000000000002</v>
      </c>
      <c r="DW6" s="33">
        <f t="shared" si="13"/>
        <v>10.91</v>
      </c>
      <c r="DX6" s="33">
        <f t="shared" si="13"/>
        <v>12.46</v>
      </c>
      <c r="DY6" s="33">
        <f t="shared" si="13"/>
        <v>13.95</v>
      </c>
      <c r="DZ6" s="33">
        <f t="shared" si="13"/>
        <v>15.33</v>
      </c>
      <c r="EA6" s="33">
        <f t="shared" si="13"/>
        <v>16.739999999999998</v>
      </c>
      <c r="EB6" s="32" t="str">
        <f>IF(EB7="","",IF(EB7="-","【-】","【"&amp;SUBSTITUTE(TEXT(EB7,"#,##0.00"),"-","△")&amp;"】"))</f>
        <v>【13.18】</v>
      </c>
      <c r="EC6" s="33">
        <f>IF(EC7="",NA(),EC7)</f>
        <v>1.29</v>
      </c>
      <c r="ED6" s="33">
        <f t="shared" ref="ED6:EL6" si="14">IF(ED7="",NA(),ED7)</f>
        <v>0.9</v>
      </c>
      <c r="EE6" s="33">
        <f t="shared" si="14"/>
        <v>1.05</v>
      </c>
      <c r="EF6" s="33">
        <f t="shared" si="14"/>
        <v>1.28</v>
      </c>
      <c r="EG6" s="33">
        <f t="shared" si="14"/>
        <v>0.79</v>
      </c>
      <c r="EH6" s="33">
        <f t="shared" si="14"/>
        <v>1.1599999999999999</v>
      </c>
      <c r="EI6" s="33">
        <f t="shared" si="14"/>
        <v>1.22</v>
      </c>
      <c r="EJ6" s="33">
        <f t="shared" si="14"/>
        <v>1.26</v>
      </c>
      <c r="EK6" s="33">
        <f t="shared" si="14"/>
        <v>1.23</v>
      </c>
      <c r="EL6" s="33">
        <f t="shared" si="14"/>
        <v>1.23</v>
      </c>
      <c r="EM6" s="32" t="str">
        <f>IF(EM7="","",IF(EM7="-","【-】","【"&amp;SUBSTITUTE(TEXT(EM7,"#,##0.00"),"-","△")&amp;"】"))</f>
        <v>【0.85】</v>
      </c>
    </row>
    <row r="7" spans="1:143" s="34" customFormat="1">
      <c r="A7" s="26"/>
      <c r="B7" s="35">
        <v>2015</v>
      </c>
      <c r="C7" s="35">
        <v>151009</v>
      </c>
      <c r="D7" s="35">
        <v>46</v>
      </c>
      <c r="E7" s="35">
        <v>1</v>
      </c>
      <c r="F7" s="35">
        <v>0</v>
      </c>
      <c r="G7" s="35">
        <v>1</v>
      </c>
      <c r="H7" s="35" t="s">
        <v>92</v>
      </c>
      <c r="I7" s="35" t="s">
        <v>93</v>
      </c>
      <c r="J7" s="35" t="s">
        <v>94</v>
      </c>
      <c r="K7" s="35" t="s">
        <v>95</v>
      </c>
      <c r="L7" s="35" t="s">
        <v>96</v>
      </c>
      <c r="M7" s="36" t="s">
        <v>97</v>
      </c>
      <c r="N7" s="36">
        <v>64.97</v>
      </c>
      <c r="O7" s="36">
        <v>99.6</v>
      </c>
      <c r="P7" s="36">
        <v>2451</v>
      </c>
      <c r="Q7" s="36">
        <v>802936</v>
      </c>
      <c r="R7" s="36">
        <v>726.45</v>
      </c>
      <c r="S7" s="36">
        <v>1105.29</v>
      </c>
      <c r="T7" s="36">
        <v>796135</v>
      </c>
      <c r="U7" s="36">
        <v>721.76</v>
      </c>
      <c r="V7" s="36">
        <v>1103.05</v>
      </c>
      <c r="W7" s="36">
        <v>108.05</v>
      </c>
      <c r="X7" s="36">
        <v>107.16</v>
      </c>
      <c r="Y7" s="36">
        <v>104.63</v>
      </c>
      <c r="Z7" s="36">
        <v>110.86</v>
      </c>
      <c r="AA7" s="36">
        <v>112.92</v>
      </c>
      <c r="AB7" s="36">
        <v>107.98</v>
      </c>
      <c r="AC7" s="36">
        <v>108.97</v>
      </c>
      <c r="AD7" s="36">
        <v>109.88</v>
      </c>
      <c r="AE7" s="36">
        <v>113.97</v>
      </c>
      <c r="AF7" s="36">
        <v>114.38</v>
      </c>
      <c r="AG7" s="36">
        <v>113.56</v>
      </c>
      <c r="AH7" s="36">
        <v>0</v>
      </c>
      <c r="AI7" s="36">
        <v>0</v>
      </c>
      <c r="AJ7" s="36">
        <v>0</v>
      </c>
      <c r="AK7" s="36">
        <v>0</v>
      </c>
      <c r="AL7" s="36">
        <v>0</v>
      </c>
      <c r="AM7" s="36">
        <v>0.09</v>
      </c>
      <c r="AN7" s="36">
        <v>0.02</v>
      </c>
      <c r="AO7" s="36">
        <v>0</v>
      </c>
      <c r="AP7" s="36">
        <v>0</v>
      </c>
      <c r="AQ7" s="36">
        <v>0</v>
      </c>
      <c r="AR7" s="36">
        <v>0.87</v>
      </c>
      <c r="AS7" s="36">
        <v>359.56</v>
      </c>
      <c r="AT7" s="36">
        <v>323.76</v>
      </c>
      <c r="AU7" s="36">
        <v>263.57</v>
      </c>
      <c r="AV7" s="36">
        <v>141.69</v>
      </c>
      <c r="AW7" s="36">
        <v>143.02000000000001</v>
      </c>
      <c r="AX7" s="36">
        <v>309.39999999999998</v>
      </c>
      <c r="AY7" s="36">
        <v>296.75</v>
      </c>
      <c r="AZ7" s="36">
        <v>295.06</v>
      </c>
      <c r="BA7" s="36">
        <v>178.43</v>
      </c>
      <c r="BB7" s="36">
        <v>168.99</v>
      </c>
      <c r="BC7" s="36">
        <v>262.74</v>
      </c>
      <c r="BD7" s="36">
        <v>334.76</v>
      </c>
      <c r="BE7" s="36">
        <v>327.91</v>
      </c>
      <c r="BF7" s="36">
        <v>330.12</v>
      </c>
      <c r="BG7" s="36">
        <v>326.3</v>
      </c>
      <c r="BH7" s="36">
        <v>320.27999999999997</v>
      </c>
      <c r="BI7" s="36">
        <v>243.43</v>
      </c>
      <c r="BJ7" s="36">
        <v>235.04</v>
      </c>
      <c r="BK7" s="36">
        <v>226.55</v>
      </c>
      <c r="BL7" s="36">
        <v>220.35</v>
      </c>
      <c r="BM7" s="36">
        <v>212.16</v>
      </c>
      <c r="BN7" s="36">
        <v>276.38</v>
      </c>
      <c r="BO7" s="36">
        <v>106.11</v>
      </c>
      <c r="BP7" s="36">
        <v>107.71</v>
      </c>
      <c r="BQ7" s="36">
        <v>104.31</v>
      </c>
      <c r="BR7" s="36">
        <v>111.49</v>
      </c>
      <c r="BS7" s="36">
        <v>110.05</v>
      </c>
      <c r="BT7" s="36">
        <v>97.77</v>
      </c>
      <c r="BU7" s="36">
        <v>98.74</v>
      </c>
      <c r="BV7" s="36">
        <v>99.53</v>
      </c>
      <c r="BW7" s="36">
        <v>104.05</v>
      </c>
      <c r="BX7" s="36">
        <v>104.16</v>
      </c>
      <c r="BY7" s="36">
        <v>104.99</v>
      </c>
      <c r="BZ7" s="36">
        <v>134.66</v>
      </c>
      <c r="CA7" s="36">
        <v>132.91999999999999</v>
      </c>
      <c r="CB7" s="36">
        <v>137.80000000000001</v>
      </c>
      <c r="CC7" s="36">
        <v>129.31</v>
      </c>
      <c r="CD7" s="36">
        <v>131.24</v>
      </c>
      <c r="CE7" s="36">
        <v>182.63</v>
      </c>
      <c r="CF7" s="36">
        <v>180.69</v>
      </c>
      <c r="CG7" s="36">
        <v>179.62</v>
      </c>
      <c r="CH7" s="36">
        <v>171.57</v>
      </c>
      <c r="CI7" s="36">
        <v>171.29</v>
      </c>
      <c r="CJ7" s="36">
        <v>163.72</v>
      </c>
      <c r="CK7" s="36">
        <v>64.680000000000007</v>
      </c>
      <c r="CL7" s="36">
        <v>64.290000000000006</v>
      </c>
      <c r="CM7" s="36">
        <v>63</v>
      </c>
      <c r="CN7" s="36">
        <v>63.5</v>
      </c>
      <c r="CO7" s="36">
        <v>63.22</v>
      </c>
      <c r="CP7" s="36">
        <v>59.22</v>
      </c>
      <c r="CQ7" s="36">
        <v>59.95</v>
      </c>
      <c r="CR7" s="36">
        <v>59.6</v>
      </c>
      <c r="CS7" s="36">
        <v>58.97</v>
      </c>
      <c r="CT7" s="36">
        <v>58.67</v>
      </c>
      <c r="CU7" s="36">
        <v>59.76</v>
      </c>
      <c r="CV7" s="36">
        <v>93.44</v>
      </c>
      <c r="CW7" s="36">
        <v>94.41</v>
      </c>
      <c r="CX7" s="36">
        <v>94.48</v>
      </c>
      <c r="CY7" s="36">
        <v>94.51</v>
      </c>
      <c r="CZ7" s="36">
        <v>94.42</v>
      </c>
      <c r="DA7" s="36">
        <v>92.47</v>
      </c>
      <c r="DB7" s="36">
        <v>93.11</v>
      </c>
      <c r="DC7" s="36">
        <v>93.22</v>
      </c>
      <c r="DD7" s="36">
        <v>92.91</v>
      </c>
      <c r="DE7" s="36">
        <v>93.36</v>
      </c>
      <c r="DF7" s="36">
        <v>89.95</v>
      </c>
      <c r="DG7" s="36">
        <v>41.37</v>
      </c>
      <c r="DH7" s="36">
        <v>42.4</v>
      </c>
      <c r="DI7" s="36">
        <v>43.46</v>
      </c>
      <c r="DJ7" s="36">
        <v>44.39</v>
      </c>
      <c r="DK7" s="36">
        <v>45.37</v>
      </c>
      <c r="DL7" s="36">
        <v>44.6</v>
      </c>
      <c r="DM7" s="36">
        <v>45.31</v>
      </c>
      <c r="DN7" s="36">
        <v>45.85</v>
      </c>
      <c r="DO7" s="36">
        <v>46.73</v>
      </c>
      <c r="DP7" s="36">
        <v>47.39</v>
      </c>
      <c r="DQ7" s="36">
        <v>47.18</v>
      </c>
      <c r="DR7" s="36">
        <v>11.76</v>
      </c>
      <c r="DS7" s="36">
        <v>13.02</v>
      </c>
      <c r="DT7" s="36">
        <v>14.2</v>
      </c>
      <c r="DU7" s="36">
        <v>15.15</v>
      </c>
      <c r="DV7" s="36">
        <v>17.260000000000002</v>
      </c>
      <c r="DW7" s="36">
        <v>10.91</v>
      </c>
      <c r="DX7" s="36">
        <v>12.46</v>
      </c>
      <c r="DY7" s="36">
        <v>13.95</v>
      </c>
      <c r="DZ7" s="36">
        <v>15.33</v>
      </c>
      <c r="EA7" s="36">
        <v>16.739999999999998</v>
      </c>
      <c r="EB7" s="36">
        <v>13.18</v>
      </c>
      <c r="EC7" s="36">
        <v>1.29</v>
      </c>
      <c r="ED7" s="36">
        <v>0.9</v>
      </c>
      <c r="EE7" s="36">
        <v>1.05</v>
      </c>
      <c r="EF7" s="36">
        <v>1.28</v>
      </c>
      <c r="EG7" s="36">
        <v>0.79</v>
      </c>
      <c r="EH7" s="36">
        <v>1.1599999999999999</v>
      </c>
      <c r="EI7" s="36">
        <v>1.22</v>
      </c>
      <c r="EJ7" s="36">
        <v>1.26</v>
      </c>
      <c r="EK7" s="36">
        <v>1.23</v>
      </c>
      <c r="EL7" s="36">
        <v>1.23</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98</v>
      </c>
      <c r="C9" s="39" t="s">
        <v>99</v>
      </c>
      <c r="D9" s="39" t="s">
        <v>100</v>
      </c>
      <c r="E9" s="39" t="s">
        <v>101</v>
      </c>
      <c r="F9" s="39" t="s">
        <v>102</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2017-02-08T00:36:06Z</cp:lastPrinted>
  <dcterms:created xsi:type="dcterms:W3CDTF">2017-02-01T08:39:29Z</dcterms:created>
  <dcterms:modified xsi:type="dcterms:W3CDTF">2017-02-27T05:31:43Z</dcterms:modified>
  <cp:category/>
</cp:coreProperties>
</file>