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5新潟県新潟市\"/>
    </mc:Choice>
  </mc:AlternateContent>
  <workbookProtection workbookPassword="8649" lockStructure="1"/>
  <bookViews>
    <workbookView xWindow="-20" yWindow="-20" windowWidth="10250" windowHeight="73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<sst xmlns="http://schemas.openxmlformats.org/spreadsheetml/2006/main" count="217" uniqueCount="106">
  <si>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</si>
  <si>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</si>
  <si>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</si>
  <si>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</si>
  <si>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</si>
  <si>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</si>
  <si>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</si>
  <si>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</si>
  <si>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</si>
  <si>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</si>
  <si>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</si>
  <si>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</si>
  <si>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</si>
  <si>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</si>
  <si>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</si>
  <si>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</si>
  <si>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</si>
  <si>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</si>
  <si>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</si>
  <si>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</si>
  <si>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</si>
  <si>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</si>
  <si>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</si>
  <si>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</si>
  <si>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</si>
  <si>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</si>
  <si>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</si>
  <si>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</si>
  <si>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</si>
  <si>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</si>
  <si>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</si>
  <si>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</si>
  <si>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</si>
  <si>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</si>
  <si>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</si>
  <si>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</si>
  <si>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</si>
  <si>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</si>
  <si>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</si>
  <si>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</si>
  <si>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</si>
  <si>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</si>
  <si>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</si>
  <si>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</si>
  <si>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</si>
  <si>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</si>
  <si>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</si>
  <si>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</si>
  <si>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</si>
  <si>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</si>
  <si>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</si>
  <si>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</si>
  <si>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</si>
  <si>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</si>
  <si>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</si>
  <si>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</si>
  <si>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</si>
  <si>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</si>
  <si>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</si>
  <si>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</si>
  <si>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</si>
  <si>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</si>
  <si>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</si>
  <si>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</si>
  <si>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</si>
  <si>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</si>
  <si>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</si>
  <si>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</si>
  <si>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</si>
  <si>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</si>
  <si>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</si>
  <si>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</si>
  <si>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</si>
  <si>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</si>
  <si>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</si>
  <si>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</si>
  <si>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</si>
  <si>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</si>
  <si>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</si>
  <si>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</si>
  <si>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</si>
  <si>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</si>
  <si>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</si>
  <si>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</si>
  <si>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</si>
  <si>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</si>
  <si>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</si>
  <si>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</si>
  <si>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</si>
  <si>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</si>
  <si>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</si>
  <si>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</si>
  <si>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</si>
  <si>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</si>
  <si>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</si>
  <si>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</si>
  <si>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</si>
  <si>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</si>
  <si>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</si>
  <si>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</si>
  <si>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</si>
  <si>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</si>
  <si>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</si>
  <si>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引き続き、老朽化施設の更新を適切な時期に実施する必要がありますが、一方で、人口減少などによる給水収益のさらなる減少により、更新にかかる財源確保が厳しくなるものと見込まれます。
　徹底した経費削減とともに、将来世代に過度な負担を残さないよう、企業債残高の増高を抑制しながら、安定的な事業運営に必要な資金を確保する必要があります。　　　　　　　　　　　　　　　　　　　　　　　　　　　　　　　　　</t>
    <rPh sb="1" eb="2">
      <t>ヒ</t>
    </rPh>
    <rPh sb="3" eb="4">
      <t>ツヅ</t>
    </rPh>
    <rPh sb="6" eb="8">
      <t>ロウキュウ</t>
    </rPh>
    <rPh sb="9" eb="11">
      <t>シセツ</t>
    </rPh>
    <rPh sb="12" eb="14">
      <t>コウシン</t>
    </rPh>
    <rPh sb="15" eb="17">
      <t>テキセツ</t>
    </rPh>
    <rPh sb="18" eb="20">
      <t>ジキ</t>
    </rPh>
    <rPh sb="21" eb="23">
      <t>ジッシ</t>
    </rPh>
    <rPh sb="25" eb="27">
      <t>ヒツヨウ</t>
    </rPh>
    <rPh sb="34" eb="36">
      <t>イッポウ</t>
    </rPh>
    <rPh sb="38" eb="40">
      <t>ジンコウ</t>
    </rPh>
    <rPh sb="40" eb="42">
      <t>ゲンショウ</t>
    </rPh>
    <rPh sb="47" eb="49">
      <t>キュウスイ</t>
    </rPh>
    <rPh sb="49" eb="51">
      <t>シュウエキ</t>
    </rPh>
    <rPh sb="56" eb="58">
      <t>ゲンショウ</t>
    </rPh>
    <rPh sb="62" eb="64">
      <t>コウシン</t>
    </rPh>
    <rPh sb="68" eb="70">
      <t>ザイゲン</t>
    </rPh>
    <rPh sb="70" eb="72">
      <t>カクホ</t>
    </rPh>
    <rPh sb="73" eb="74">
      <t>キビ</t>
    </rPh>
    <rPh sb="81" eb="83">
      <t>ミコ</t>
    </rPh>
    <rPh sb="90" eb="92">
      <t>テッテイ</t>
    </rPh>
    <rPh sb="94" eb="96">
      <t>ケイヒ</t>
    </rPh>
    <rPh sb="96" eb="98">
      <t>サクゲン</t>
    </rPh>
    <rPh sb="103" eb="105">
      <t>ショウライ</t>
    </rPh>
    <rPh sb="105" eb="107">
      <t>セダイ</t>
    </rPh>
    <rPh sb="108" eb="110">
      <t>カド</t>
    </rPh>
    <rPh sb="111" eb="113">
      <t>フタン</t>
    </rPh>
    <rPh sb="114" eb="115">
      <t>ノコ</t>
    </rPh>
    <rPh sb="127" eb="129">
      <t>ゾウコウ</t>
    </rPh>
    <rPh sb="130" eb="132">
      <t>ヨクセイ</t>
    </rPh>
    <rPh sb="137" eb="140">
      <t>アンテイテキ</t>
    </rPh>
    <rPh sb="141" eb="143">
      <t>ジギョウ</t>
    </rPh>
    <rPh sb="143" eb="145">
      <t>ウンエイ</t>
    </rPh>
    <rPh sb="146" eb="148">
      <t>ヒツヨウ</t>
    </rPh>
    <rPh sb="149" eb="151">
      <t>シキン</t>
    </rPh>
    <rPh sb="152" eb="154">
      <t>カクホ</t>
    </rPh>
    <rPh sb="156" eb="158">
      <t>ヒツヨウ</t>
    </rPh>
    <phoneticPr fontId="4"/>
  </si>
  <si>
    <r>
      <rPr>
        <b/>
        <sz val="11"/>
        <rFont val="ＭＳ ゴシック"/>
        <family val="3"/>
        <charset val="128"/>
      </rPr>
      <t>①経常収支比率</t>
    </r>
    <r>
      <rPr>
        <sz val="11"/>
        <rFont val="ＭＳ ゴシック"/>
        <family val="3"/>
        <charset val="128"/>
      </rPr>
      <t xml:space="preserve">
　経常収支比率は前年度に比べ向上しましたが、給水収益などの経常収益の増加によるものではなく、浄水汚泥等対策費を営業外費用から特別損失へ科目変更したため、経常費用が減少したことによるものです。
</t>
    </r>
    <r>
      <rPr>
        <b/>
        <sz val="11"/>
        <rFont val="ＭＳ ゴシック"/>
        <family val="3"/>
        <charset val="128"/>
      </rPr>
      <t>③流動比率</t>
    </r>
    <r>
      <rPr>
        <sz val="11"/>
        <rFont val="ＭＳ ゴシック"/>
        <family val="3"/>
        <charset val="128"/>
      </rPr>
      <t xml:space="preserve">
　流動比率はほぼ前年並みで短期的な債務に対する支払能力に問題はありませんが、給水収益の減少、浄配水施設の更新・整備に係る事業費の増加などの影響により現金等流動資産は減少傾向にあります。
</t>
    </r>
    <r>
      <rPr>
        <b/>
        <sz val="11"/>
        <rFont val="ＭＳ ゴシック"/>
        <family val="3"/>
        <charset val="128"/>
      </rPr>
      <t>④企業債残高対給水収益比率</t>
    </r>
    <r>
      <rPr>
        <sz val="11"/>
        <rFont val="ＭＳ ゴシック"/>
        <family val="3"/>
        <charset val="128"/>
      </rPr>
      <t xml:space="preserve">
　企業債残高対給水収益比率は、企業債残高の減により前年度に比べ若干低下したものの、依然類似団体に比べ高い水準となっています。企業債は施設更新の重要な財源ですが、将来の過度な負担とならないよう、上昇を抑制する必要があります。
</t>
    </r>
    <r>
      <rPr>
        <b/>
        <sz val="11"/>
        <rFont val="ＭＳ ゴシック"/>
        <family val="3"/>
        <charset val="128"/>
      </rPr>
      <t>⑤料金回収率　⑥給水原価</t>
    </r>
    <r>
      <rPr>
        <sz val="11"/>
        <rFont val="ＭＳ ゴシック"/>
        <family val="3"/>
        <charset val="128"/>
      </rPr>
      <t xml:space="preserve">
　給水原価の水準が低いこともあり、類似団体に比べ高い料金回収率を維持しています。
</t>
    </r>
    <r>
      <rPr>
        <b/>
        <sz val="11"/>
        <rFont val="ＭＳ ゴシック"/>
        <family val="3"/>
        <charset val="128"/>
      </rPr>
      <t>⑦施設利用率　⑧有収率</t>
    </r>
    <r>
      <rPr>
        <sz val="11"/>
        <rFont val="ＭＳ ゴシック"/>
        <family val="3"/>
        <charset val="128"/>
      </rPr>
      <t xml:space="preserve">
　平成17年の広域市町村合併により引き継いだ浄配水施設の統廃合の完了や漏水が懸念される管路の更新を計画的に進めた結果、施設利用率・有収率は類似団体に比べ高い水準を維持しています。</t>
    </r>
    <rPh sb="1" eb="3">
      <t>ケイジョウ</t>
    </rPh>
    <rPh sb="3" eb="5">
      <t>シュウシ</t>
    </rPh>
    <rPh sb="5" eb="7">
      <t>ヒリツ</t>
    </rPh>
    <rPh sb="16" eb="19">
      <t>ゼンネンド</t>
    </rPh>
    <rPh sb="20" eb="21">
      <t>クラ</t>
    </rPh>
    <rPh sb="37" eb="39">
      <t>ケイジョウ</t>
    </rPh>
    <rPh sb="39" eb="41">
      <t>シュウエキ</t>
    </rPh>
    <rPh sb="42" eb="44">
      <t>ゾウカ</t>
    </rPh>
    <rPh sb="105" eb="107">
      <t>リュウドウ</t>
    </rPh>
    <rPh sb="107" eb="109">
      <t>ヒリツ</t>
    </rPh>
    <rPh sb="118" eb="120">
      <t>ゼンネン</t>
    </rPh>
    <rPh sb="120" eb="121">
      <t>ナ</t>
    </rPh>
    <rPh sb="123" eb="126">
      <t>タンキテキ</t>
    </rPh>
    <rPh sb="127" eb="129">
      <t>サイム</t>
    </rPh>
    <rPh sb="130" eb="131">
      <t>タイ</t>
    </rPh>
    <rPh sb="133" eb="135">
      <t>シハライ</t>
    </rPh>
    <rPh sb="135" eb="137">
      <t>ノウリョク</t>
    </rPh>
    <rPh sb="138" eb="140">
      <t>モンダイ</t>
    </rPh>
    <rPh sb="184" eb="186">
      <t>ゲンキン</t>
    </rPh>
    <rPh sb="186" eb="187">
      <t>トウ</t>
    </rPh>
    <rPh sb="204" eb="206">
      <t>キギョウ</t>
    </rPh>
    <rPh sb="206" eb="207">
      <t>サイ</t>
    </rPh>
    <rPh sb="207" eb="209">
      <t>ザンダカ</t>
    </rPh>
    <rPh sb="209" eb="210">
      <t>タイ</t>
    </rPh>
    <rPh sb="210" eb="212">
      <t>キュウスイ</t>
    </rPh>
    <rPh sb="212" eb="214">
      <t>シュウエキ</t>
    </rPh>
    <rPh sb="214" eb="216">
      <t>ヒリツ</t>
    </rPh>
    <rPh sb="232" eb="234">
      <t>キギョウ</t>
    </rPh>
    <rPh sb="234" eb="235">
      <t>サイ</t>
    </rPh>
    <rPh sb="235" eb="237">
      <t>ザンダカ</t>
    </rPh>
    <rPh sb="238" eb="239">
      <t>ゲン</t>
    </rPh>
    <rPh sb="242" eb="245">
      <t>ゼンネンド</t>
    </rPh>
    <rPh sb="246" eb="247">
      <t>クラ</t>
    </rPh>
    <rPh sb="248" eb="250">
      <t>ジャッカン</t>
    </rPh>
    <rPh sb="250" eb="252">
      <t>テイカ</t>
    </rPh>
    <rPh sb="258" eb="260">
      <t>イゼン</t>
    </rPh>
    <rPh sb="313" eb="315">
      <t>ジョウショウ</t>
    </rPh>
    <rPh sb="316" eb="318">
      <t>ヨクセイ</t>
    </rPh>
    <rPh sb="320" eb="322">
      <t>ヒツヨウ</t>
    </rPh>
    <rPh sb="330" eb="332">
      <t>リョウキン</t>
    </rPh>
    <rPh sb="332" eb="334">
      <t>カイシュウ</t>
    </rPh>
    <rPh sb="334" eb="335">
      <t>リツ</t>
    </rPh>
    <rPh sb="337" eb="339">
      <t>キュウスイ</t>
    </rPh>
    <rPh sb="339" eb="341">
      <t>ゲンカ</t>
    </rPh>
    <rPh sb="384" eb="386">
      <t>シセツ</t>
    </rPh>
    <rPh sb="427" eb="429">
      <t>カンリョウ</t>
    </rPh>
    <phoneticPr fontId="4"/>
  </si>
  <si>
    <t>　施設の老朽化の度合いを示す有形固定資産減価償却率は、類似団体より若干低い水準ですが、本市の浄配水施設の多くは、高度経済成長期の後期から安定経済成長期に集中的に建設されたものであり、また管路施設は、昭和39年に発生した新潟地震により布設した災害復旧管路が多く、今後順次更新していく必要があります。　　　　　　　　　　　　　　　　　　　　　　　　　　　　　　　　　　　　　　　　　　　　　　　　　　　　　　　　　　　　　　　　　　　　　　　　　　　　　　　　　　　　　　　　　　　　　　　　　　　　　　　　　　　　　　　　　　　　　　　　　　　　　　　
　事業費の平準化を図り、計画的かつ効率的な更新を進めることが必要であり、中長期経営計画に基づき、事業に取り組んでいます。 　　　　　　　　　　　　　                              　なお、管路更新率が前年度に比べ低くなったのは、平成27年度から配水支管に比べ費用と時間のかかる基幹管路の更新に重点を置いたためです。　　　　　　　　　　　　　　　　　　　　　　　　　　　　　　　　　　　　　　　　　　　　　　　　　　　　　　　　　　　　　　　　　　　</t>
    <rPh sb="76" eb="78">
      <t>シュウチュウ</t>
    </rPh>
    <rPh sb="78" eb="79">
      <t>テキ</t>
    </rPh>
    <rPh sb="93" eb="95">
      <t>カンロ</t>
    </rPh>
    <rPh sb="95" eb="97">
      <t>シセツ</t>
    </rPh>
    <rPh sb="105" eb="107">
      <t>ハッセイ</t>
    </rPh>
    <rPh sb="127" eb="128">
      <t>オオ</t>
    </rPh>
    <rPh sb="277" eb="280">
      <t>ジギョウヒ</t>
    </rPh>
    <rPh sb="281" eb="284">
      <t>ヘイジュンカ</t>
    </rPh>
    <rPh sb="285" eb="286">
      <t>ハカ</t>
    </rPh>
    <rPh sb="288" eb="291">
      <t>ケイカクテキ</t>
    </rPh>
    <rPh sb="293" eb="296">
      <t>コウリツテキ</t>
    </rPh>
    <rPh sb="297" eb="299">
      <t>コウシン</t>
    </rPh>
    <rPh sb="300" eb="301">
      <t>スス</t>
    </rPh>
    <rPh sb="306" eb="308">
      <t>ヒツヨウ</t>
    </rPh>
    <rPh sb="312" eb="315">
      <t>チュウチョウキ</t>
    </rPh>
    <rPh sb="315" eb="317">
      <t>ケイエイ</t>
    </rPh>
    <rPh sb="317" eb="319">
      <t>ケイカク</t>
    </rPh>
    <rPh sb="320" eb="321">
      <t>モト</t>
    </rPh>
    <rPh sb="324" eb="326">
      <t>ジギョウ</t>
    </rPh>
    <rPh sb="327" eb="328">
      <t>ト</t>
    </rPh>
    <rPh sb="329" eb="330">
      <t>ク</t>
    </rPh>
    <rPh sb="384" eb="386">
      <t>カンロ</t>
    </rPh>
    <rPh sb="386" eb="388">
      <t>コウシン</t>
    </rPh>
    <rPh sb="388" eb="389">
      <t>リツ</t>
    </rPh>
    <rPh sb="390" eb="393">
      <t>ゼンネンド</t>
    </rPh>
    <rPh sb="394" eb="395">
      <t>クラ</t>
    </rPh>
    <rPh sb="396" eb="397">
      <t>ヒク</t>
    </rPh>
    <rPh sb="404" eb="406">
      <t>ヘイセイ</t>
    </rPh>
    <rPh sb="408" eb="410">
      <t>ネンド</t>
    </rPh>
    <rPh sb="412" eb="414">
      <t>ハイスイ</t>
    </rPh>
    <rPh sb="414" eb="415">
      <t>シ</t>
    </rPh>
    <rPh sb="415" eb="416">
      <t>カン</t>
    </rPh>
    <rPh sb="417" eb="418">
      <t>クラ</t>
    </rPh>
    <rPh sb="419" eb="421">
      <t>ヒヨウ</t>
    </rPh>
    <rPh sb="422" eb="424">
      <t>ジカン</t>
    </rPh>
    <rPh sb="428" eb="430">
      <t>キカン</t>
    </rPh>
    <rPh sb="430" eb="432">
      <t>カンロ</t>
    </rPh>
    <rPh sb="433" eb="435">
      <t>コウシン</t>
    </rPh>
    <rPh sb="436" eb="438">
      <t>ジュウテン</t>
    </rPh>
    <rPh sb="439" eb="440">
      <t>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</si>
</sst>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1.29</c:v>
                </c:pt>
                <c:pt idx="1">
                  <c:v>0.9</c:v>
                </c:pt>
                <c:pt idx="2">
                  <c:v>1.05</c:v>
                </c:pt>
                <c:pt idx="3">
                  <c:v>1.28</c:v>
                </c:pt>
                <c:pt idx="4">
                  <c:v>0.79</c:v>
                </c:pt>
              </c:numCache>
            </c:numRef>
          </c:val>
        </c:ser>
        <c:dLbls>
          <c:showLegendKey val="0"/>
          <c:showVal val="0"/>
          <c:showCatName val="0"/>
          <c:showSerName val="0"/>
          <c:showPercent val="0"/>
          <c:showBubbleSize val="0"/>
        </c:dLbls>
        <c:gapWidth val="150"/>
        <c:axId val="217332512"/>
        <c:axId val="21912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7332512"/>
        <c:axId val="219126968"/>
      </c:lineChart>
      <c:dateAx>
        <c:axId val="217332512"/>
        <c:scaling>
          <c:orientation val="minMax"/>
        </c:scaling>
        <c:delete val="1"/>
        <c:axPos val="b"/>
        <c:numFmt formatCode="ge" sourceLinked="1"/>
        <c:majorTickMark val="none"/>
        <c:minorTickMark val="none"/>
        <c:tickLblPos val="none"/>
        <c:crossAx val="219126968"/>
        <c:crosses val="autoZero"/>
        <c:auto val="1"/>
        <c:lblOffset val="100"/>
        <c:baseTimeUnit val="years"/>
      </c:dateAx>
      <c:valAx>
        <c:axId val="21912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64.680000000000007</c:v>
                </c:pt>
                <c:pt idx="1">
                  <c:v>64.290000000000006</c:v>
                </c:pt>
                <c:pt idx="2">
                  <c:v>63</c:v>
                </c:pt>
                <c:pt idx="3">
                  <c:v>63.5</c:v>
                </c:pt>
                <c:pt idx="4">
                  <c:v>63.22</c:v>
                </c:pt>
              </c:numCache>
            </c:numRef>
          </c:val>
        </c:ser>
        <c:dLbls>
          <c:showLegendKey val="0"/>
          <c:showVal val="0"/>
          <c:showCatName val="0"/>
          <c:showSerName val="0"/>
          <c:showPercent val="0"/>
          <c:showBubbleSize val="0"/>
        </c:dLbls>
        <c:gapWidth val="150"/>
        <c:axId val="220071392"/>
        <c:axId val="22007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0071392"/>
        <c:axId val="220071784"/>
      </c:lineChart>
      <c:dateAx>
        <c:axId val="220071392"/>
        <c:scaling>
          <c:orientation val="minMax"/>
        </c:scaling>
        <c:delete val="1"/>
        <c:axPos val="b"/>
        <c:numFmt formatCode="ge" sourceLinked="1"/>
        <c:majorTickMark val="none"/>
        <c:minorTickMark val="none"/>
        <c:tickLblPos val="none"/>
        <c:crossAx val="220071784"/>
        <c:crosses val="autoZero"/>
        <c:auto val="1"/>
        <c:lblOffset val="100"/>
        <c:baseTimeUnit val="years"/>
      </c:dateAx>
      <c:valAx>
        <c:axId val="2200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93.44</c:v>
                </c:pt>
                <c:pt idx="1">
                  <c:v>94.41</c:v>
                </c:pt>
                <c:pt idx="2">
                  <c:v>94.48</c:v>
                </c:pt>
                <c:pt idx="3">
                  <c:v>94.51</c:v>
                </c:pt>
                <c:pt idx="4">
                  <c:v>94.42</c:v>
                </c:pt>
              </c:numCache>
            </c:numRef>
          </c:val>
        </c:ser>
        <c:dLbls>
          <c:showLegendKey val="0"/>
          <c:showVal val="0"/>
          <c:showCatName val="0"/>
          <c:showSerName val="0"/>
          <c:showPercent val="0"/>
          <c:showBubbleSize val="0"/>
        </c:dLbls>
        <c:gapWidth val="150"/>
        <c:axId val="218965376"/>
        <c:axId val="21896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18965376"/>
        <c:axId val="218964984"/>
      </c:lineChart>
      <c:dateAx>
        <c:axId val="218965376"/>
        <c:scaling>
          <c:orientation val="minMax"/>
        </c:scaling>
        <c:delete val="1"/>
        <c:axPos val="b"/>
        <c:numFmt formatCode="ge" sourceLinked="1"/>
        <c:majorTickMark val="none"/>
        <c:minorTickMark val="none"/>
        <c:tickLblPos val="none"/>
        <c:crossAx val="218964984"/>
        <c:crosses val="autoZero"/>
        <c:auto val="1"/>
        <c:lblOffset val="100"/>
        <c:baseTimeUnit val="years"/>
      </c:dateAx>
      <c:valAx>
        <c:axId val="21896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108.05</c:v>
                </c:pt>
                <c:pt idx="1">
                  <c:v>107.16</c:v>
                </c:pt>
                <c:pt idx="2">
                  <c:v>104.63</c:v>
                </c:pt>
                <c:pt idx="3">
                  <c:v>110.86</c:v>
                </c:pt>
                <c:pt idx="4">
                  <c:v>112.92</c:v>
                </c:pt>
              </c:numCache>
            </c:numRef>
          </c:val>
        </c:ser>
        <c:dLbls>
          <c:showLegendKey val="0"/>
          <c:showVal val="0"/>
          <c:showCatName val="0"/>
          <c:showSerName val="0"/>
          <c:showPercent val="0"/>
          <c:showBubbleSize val="0"/>
        </c:dLbls>
        <c:gapWidth val="150"/>
        <c:axId val="219553080"/>
        <c:axId val="21955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19553080"/>
        <c:axId val="219553976"/>
      </c:lineChart>
      <c:dateAx>
        <c:axId val="219553080"/>
        <c:scaling>
          <c:orientation val="minMax"/>
        </c:scaling>
        <c:delete val="1"/>
        <c:axPos val="b"/>
        <c:numFmt formatCode="ge" sourceLinked="1"/>
        <c:majorTickMark val="none"/>
        <c:minorTickMark val="none"/>
        <c:tickLblPos val="none"/>
        <c:crossAx val="219553976"/>
        <c:crosses val="autoZero"/>
        <c:auto val="1"/>
        <c:lblOffset val="100"/>
        <c:baseTimeUnit val="years"/>
      </c:dateAx>
      <c:valAx>
        <c:axId val="21955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5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41.37</c:v>
                </c:pt>
                <c:pt idx="1">
                  <c:v>42.4</c:v>
                </c:pt>
                <c:pt idx="2">
                  <c:v>43.46</c:v>
                </c:pt>
                <c:pt idx="3">
                  <c:v>44.39</c:v>
                </c:pt>
                <c:pt idx="4">
                  <c:v>45.37</c:v>
                </c:pt>
              </c:numCache>
            </c:numRef>
          </c:val>
        </c:ser>
        <c:dLbls>
          <c:showLegendKey val="0"/>
          <c:showVal val="0"/>
          <c:showCatName val="0"/>
          <c:showSerName val="0"/>
          <c:showPercent val="0"/>
          <c:showBubbleSize val="0"/>
        </c:dLbls>
        <c:gapWidth val="150"/>
        <c:axId val="220204560"/>
        <c:axId val="21960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0204560"/>
        <c:axId val="219605256"/>
      </c:lineChart>
      <c:dateAx>
        <c:axId val="220204560"/>
        <c:scaling>
          <c:orientation val="minMax"/>
        </c:scaling>
        <c:delete val="1"/>
        <c:axPos val="b"/>
        <c:numFmt formatCode="ge" sourceLinked="1"/>
        <c:majorTickMark val="none"/>
        <c:minorTickMark val="none"/>
        <c:tickLblPos val="none"/>
        <c:crossAx val="219605256"/>
        <c:crosses val="autoZero"/>
        <c:auto val="1"/>
        <c:lblOffset val="100"/>
        <c:baseTimeUnit val="years"/>
      </c:dateAx>
      <c:valAx>
        <c:axId val="21960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11.76</c:v>
                </c:pt>
                <c:pt idx="1">
                  <c:v>13.02</c:v>
                </c:pt>
                <c:pt idx="2">
                  <c:v>14.2</c:v>
                </c:pt>
                <c:pt idx="3">
                  <c:v>15.15</c:v>
                </c:pt>
                <c:pt idx="4">
                  <c:v>17.260000000000002</c:v>
                </c:pt>
              </c:numCache>
            </c:numRef>
          </c:val>
        </c:ser>
        <c:dLbls>
          <c:showLegendKey val="0"/>
          <c:showVal val="0"/>
          <c:showCatName val="0"/>
          <c:showSerName val="0"/>
          <c:showPercent val="0"/>
          <c:showBubbleSize val="0"/>
        </c:dLbls>
        <c:gapWidth val="150"/>
        <c:axId val="219614736"/>
        <c:axId val="22024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19614736"/>
        <c:axId val="220241400"/>
      </c:lineChart>
      <c:dateAx>
        <c:axId val="219614736"/>
        <c:scaling>
          <c:orientation val="minMax"/>
        </c:scaling>
        <c:delete val="1"/>
        <c:axPos val="b"/>
        <c:numFmt formatCode="ge" sourceLinked="1"/>
        <c:majorTickMark val="none"/>
        <c:minorTickMark val="none"/>
        <c:tickLblPos val="none"/>
        <c:crossAx val="220241400"/>
        <c:crosses val="autoZero"/>
        <c:auto val="1"/>
        <c:lblOffset val="100"/>
        <c:baseTimeUnit val="years"/>
      </c:dateAx>
      <c:valAx>
        <c:axId val="2202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1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963024"/>
        <c:axId val="21896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8963024"/>
        <c:axId val="218963416"/>
      </c:lineChart>
      <c:dateAx>
        <c:axId val="218963024"/>
        <c:scaling>
          <c:orientation val="minMax"/>
        </c:scaling>
        <c:delete val="1"/>
        <c:axPos val="b"/>
        <c:numFmt formatCode="ge" sourceLinked="1"/>
        <c:majorTickMark val="none"/>
        <c:minorTickMark val="none"/>
        <c:tickLblPos val="none"/>
        <c:crossAx val="218963416"/>
        <c:crosses val="autoZero"/>
        <c:auto val="1"/>
        <c:lblOffset val="100"/>
        <c:baseTimeUnit val="years"/>
      </c:dateAx>
      <c:valAx>
        <c:axId val="218963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6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359.56</c:v>
                </c:pt>
                <c:pt idx="1">
                  <c:v>323.76</c:v>
                </c:pt>
                <c:pt idx="2">
                  <c:v>263.57</c:v>
                </c:pt>
                <c:pt idx="3">
                  <c:v>141.69</c:v>
                </c:pt>
                <c:pt idx="4">
                  <c:v>143.02000000000001</c:v>
                </c:pt>
              </c:numCache>
            </c:numRef>
          </c:val>
        </c:ser>
        <c:dLbls>
          <c:showLegendKey val="0"/>
          <c:showVal val="0"/>
          <c:showCatName val="0"/>
          <c:showSerName val="0"/>
          <c:showPercent val="0"/>
          <c:showBubbleSize val="0"/>
        </c:dLbls>
        <c:gapWidth val="150"/>
        <c:axId val="219886288"/>
        <c:axId val="21988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19886288"/>
        <c:axId val="219886680"/>
      </c:lineChart>
      <c:dateAx>
        <c:axId val="219886288"/>
        <c:scaling>
          <c:orientation val="minMax"/>
        </c:scaling>
        <c:delete val="1"/>
        <c:axPos val="b"/>
        <c:numFmt formatCode="ge" sourceLinked="1"/>
        <c:majorTickMark val="none"/>
        <c:minorTickMark val="none"/>
        <c:tickLblPos val="none"/>
        <c:crossAx val="219886680"/>
        <c:crosses val="autoZero"/>
        <c:auto val="1"/>
        <c:lblOffset val="100"/>
        <c:baseTimeUnit val="years"/>
      </c:dateAx>
      <c:valAx>
        <c:axId val="21988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334.76</c:v>
                </c:pt>
                <c:pt idx="1">
                  <c:v>327.91</c:v>
                </c:pt>
                <c:pt idx="2">
                  <c:v>330.12</c:v>
                </c:pt>
                <c:pt idx="3">
                  <c:v>326.3</c:v>
                </c:pt>
                <c:pt idx="4">
                  <c:v>320.27999999999997</c:v>
                </c:pt>
              </c:numCache>
            </c:numRef>
          </c:val>
        </c:ser>
        <c:dLbls>
          <c:showLegendKey val="0"/>
          <c:showVal val="0"/>
          <c:showCatName val="0"/>
          <c:showSerName val="0"/>
          <c:showPercent val="0"/>
          <c:showBubbleSize val="0"/>
        </c:dLbls>
        <c:gapWidth val="150"/>
        <c:axId val="219887856"/>
        <c:axId val="21988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19887856"/>
        <c:axId val="219888248"/>
      </c:lineChart>
      <c:dateAx>
        <c:axId val="219887856"/>
        <c:scaling>
          <c:orientation val="minMax"/>
        </c:scaling>
        <c:delete val="1"/>
        <c:axPos val="b"/>
        <c:numFmt formatCode="ge" sourceLinked="1"/>
        <c:majorTickMark val="none"/>
        <c:minorTickMark val="none"/>
        <c:tickLblPos val="none"/>
        <c:crossAx val="219888248"/>
        <c:crosses val="autoZero"/>
        <c:auto val="1"/>
        <c:lblOffset val="100"/>
        <c:baseTimeUnit val="years"/>
      </c:dateAx>
      <c:valAx>
        <c:axId val="21988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106.11</c:v>
                </c:pt>
                <c:pt idx="1">
                  <c:v>107.71</c:v>
                </c:pt>
                <c:pt idx="2">
                  <c:v>104.31</c:v>
                </c:pt>
                <c:pt idx="3">
                  <c:v>111.49</c:v>
                </c:pt>
                <c:pt idx="4">
                  <c:v>110.05</c:v>
                </c:pt>
              </c:numCache>
            </c:numRef>
          </c:val>
        </c:ser>
        <c:dLbls>
          <c:showLegendKey val="0"/>
          <c:showVal val="0"/>
          <c:showCatName val="0"/>
          <c:showSerName val="0"/>
          <c:showPercent val="0"/>
          <c:showBubbleSize val="0"/>
        </c:dLbls>
        <c:gapWidth val="150"/>
        <c:axId val="219885896"/>
        <c:axId val="22006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19885896"/>
        <c:axId val="220069040"/>
      </c:lineChart>
      <c:dateAx>
        <c:axId val="219885896"/>
        <c:scaling>
          <c:orientation val="minMax"/>
        </c:scaling>
        <c:delete val="1"/>
        <c:axPos val="b"/>
        <c:numFmt formatCode="ge" sourceLinked="1"/>
        <c:majorTickMark val="none"/>
        <c:minorTickMark val="none"/>
        <c:tickLblPos val="none"/>
        <c:crossAx val="220069040"/>
        <c:crosses val="autoZero"/>
        <c:auto val="1"/>
        <c:lblOffset val="100"/>
        <c:baseTimeUnit val="years"/>
      </c:dateAx>
      <c:valAx>
        <c:axId val="2200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134.66</c:v>
                </c:pt>
                <c:pt idx="1">
                  <c:v>132.91999999999999</c:v>
                </c:pt>
                <c:pt idx="2">
                  <c:v>137.80000000000001</c:v>
                </c:pt>
                <c:pt idx="3">
                  <c:v>129.31</c:v>
                </c:pt>
                <c:pt idx="4">
                  <c:v>131.24</c:v>
                </c:pt>
              </c:numCache>
            </c:numRef>
          </c:val>
        </c:ser>
        <c:dLbls>
          <c:showLegendKey val="0"/>
          <c:showVal val="0"/>
          <c:showCatName val="0"/>
          <c:showSerName val="0"/>
          <c:showPercent val="0"/>
          <c:showBubbleSize val="0"/>
        </c:dLbls>
        <c:gapWidth val="150"/>
        <c:axId val="219885504"/>
        <c:axId val="22007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19885504"/>
        <c:axId val="220070216"/>
      </c:lineChart>
      <c:dateAx>
        <c:axId val="219885504"/>
        <c:scaling>
          <c:orientation val="minMax"/>
        </c:scaling>
        <c:delete val="1"/>
        <c:axPos val="b"/>
        <c:numFmt formatCode="ge" sourceLinked="1"/>
        <c:majorTickMark val="none"/>
        <c:minorTickMark val="none"/>
        <c:tickLblPos val="none"/>
        <c:crossAx val="220070216"/>
        <c:crosses val="autoZero"/>
        <c:auto val="1"/>
        <c:lblOffset val="100"/>
        <c:baseTimeUnit val="years"/>
      </c:dateAx>
      <c:valAx>
        <c:axId val="2200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4" sqref="BL64:BZ65"/>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新潟県　新潟市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政令市等</v>
      </c>
      <c r="AA8" s="75"/>
      <c r="AB8" s="75"/>
      <c r="AC8" s="75"/>
      <c r="AD8" s="75"/>
      <c r="AE8" s="75"/>
      <c r="AF8" s="75"/>
      <c r="AG8" s="76"/>
      <c r="AH8" s="3"/>
      <c r="AI8" s="77">
        <f>データ!Q6</f>
        <v>802936</v>
      </c>
      <c r="AJ8" s="78"/>
      <c r="AK8" s="78"/>
      <c r="AL8" s="78"/>
      <c r="AM8" s="78"/>
      <c r="AN8" s="78"/>
      <c r="AO8" s="78"/>
      <c r="AP8" s="79"/>
      <c r="AQ8" s="60">
        <f>データ!R6</f>
        <v>726.45</v>
      </c>
      <c r="AR8" s="60"/>
      <c r="AS8" s="60"/>
      <c r="AT8" s="60"/>
      <c r="AU8" s="60"/>
      <c r="AV8" s="60"/>
      <c r="AW8" s="60"/>
      <c r="AX8" s="60"/>
      <c r="AY8" s="60">
        <f>データ!S6</f>
        <v>1105.29</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64.97</v>
      </c>
      <c r="K10" s="60"/>
      <c r="L10" s="60"/>
      <c r="M10" s="60"/>
      <c r="N10" s="60"/>
      <c r="O10" s="60"/>
      <c r="P10" s="60"/>
      <c r="Q10" s="60"/>
      <c r="R10" s="60">
        <f>データ!O6</f>
        <v>99.6</v>
      </c>
      <c r="S10" s="60"/>
      <c r="T10" s="60"/>
      <c r="U10" s="60"/>
      <c r="V10" s="60"/>
      <c r="W10" s="60"/>
      <c r="X10" s="60"/>
      <c r="Y10" s="60"/>
      <c r="Z10" s="68">
        <f>データ!P6</f>
        <v>2451</v>
      </c>
      <c r="AA10" s="68"/>
      <c r="AB10" s="68"/>
      <c r="AC10" s="68"/>
      <c r="AD10" s="68"/>
      <c r="AE10" s="68"/>
      <c r="AF10" s="68"/>
      <c r="AG10" s="68"/>
      <c r="AH10" s="2"/>
      <c r="AI10" s="68">
        <f>データ!T6</f>
        <v>796135</v>
      </c>
      <c r="AJ10" s="68"/>
      <c r="AK10" s="68"/>
      <c r="AL10" s="68"/>
      <c r="AM10" s="68"/>
      <c r="AN10" s="68"/>
      <c r="AO10" s="68"/>
      <c r="AP10" s="68"/>
      <c r="AQ10" s="60">
        <f>データ!U6</f>
        <v>721.76</v>
      </c>
      <c r="AR10" s="60"/>
      <c r="AS10" s="60"/>
      <c r="AT10" s="60"/>
      <c r="AU10" s="60"/>
      <c r="AV10" s="60"/>
      <c r="AW10" s="60"/>
      <c r="AX10" s="60"/>
      <c r="AY10" s="60">
        <f>データ!V6</f>
        <v>1103.05</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151009</v>
      </c>
      <c r="D6" s="31">
        <f t="shared" si="3"/>
        <v>46</v>
      </c>
      <c r="E6" s="31">
        <f t="shared" si="3"/>
        <v>1</v>
      </c>
      <c r="F6" s="31">
        <f t="shared" si="3"/>
        <v>0</v>
      </c>
      <c r="G6" s="31">
        <f t="shared" si="3"/>
        <v>1</v>
      </c>
      <c r="H6" s="31" t="str">
        <f t="shared" si="3"/>
        <v>新潟県　新潟市</v>
      </c>
      <c r="I6" s="31" t="str">
        <f t="shared" si="3"/>
        <v>法適用</v>
      </c>
      <c r="J6" s="31" t="str">
        <f t="shared" si="3"/>
        <v>水道事業</v>
      </c>
      <c r="K6" s="31" t="str">
        <f t="shared" si="3"/>
        <v>末端給水事業</v>
      </c>
      <c r="L6" s="31" t="str">
        <f t="shared" si="3"/>
        <v>政令市等</v>
      </c>
      <c r="M6" s="32" t="str">
        <f t="shared" si="3"/>
        <v>-</v>
      </c>
      <c r="N6" s="32">
        <f t="shared" si="3"/>
        <v>64.97</v>
      </c>
      <c r="O6" s="32">
        <f t="shared" si="3"/>
        <v>99.6</v>
      </c>
      <c r="P6" s="32">
        <f t="shared" si="3"/>
        <v>2451</v>
      </c>
      <c r="Q6" s="32">
        <f t="shared" si="3"/>
        <v>802936</v>
      </c>
      <c r="R6" s="32">
        <f t="shared" si="3"/>
        <v>726.45</v>
      </c>
      <c r="S6" s="32">
        <f t="shared" si="3"/>
        <v>1105.29</v>
      </c>
      <c r="T6" s="32">
        <f t="shared" si="3"/>
        <v>796135</v>
      </c>
      <c r="U6" s="32">
        <f t="shared" si="3"/>
        <v>721.76</v>
      </c>
      <c r="V6" s="32">
        <f t="shared" si="3"/>
        <v>1103.05</v>
      </c>
      <c r="W6" s="33">
        <f>IF(W7="",NA(),W7)</f>
        <v>108.05</v>
      </c>
      <c r="X6" s="33">
        <f t="shared" ref="X6:AF6" si="4">IF(X7="",NA(),X7)</f>
        <v>107.16</v>
      </c>
      <c r="Y6" s="33">
        <f t="shared" si="4"/>
        <v>104.63</v>
      </c>
      <c r="Z6" s="33">
        <f t="shared" si="4"/>
        <v>110.86</v>
      </c>
      <c r="AA6" s="33">
        <f t="shared" si="4"/>
        <v>112.92</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359.56</v>
      </c>
      <c r="AT6" s="33">
        <f t="shared" ref="AT6:BB6" si="6">IF(AT7="",NA(),AT7)</f>
        <v>323.76</v>
      </c>
      <c r="AU6" s="33">
        <f t="shared" si="6"/>
        <v>263.57</v>
      </c>
      <c r="AV6" s="33">
        <f t="shared" si="6"/>
        <v>141.69</v>
      </c>
      <c r="AW6" s="33">
        <f t="shared" si="6"/>
        <v>143.02000000000001</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334.76</v>
      </c>
      <c r="BE6" s="33">
        <f t="shared" ref="BE6:BM6" si="7">IF(BE7="",NA(),BE7)</f>
        <v>327.91</v>
      </c>
      <c r="BF6" s="33">
        <f t="shared" si="7"/>
        <v>330.12</v>
      </c>
      <c r="BG6" s="33">
        <f t="shared" si="7"/>
        <v>326.3</v>
      </c>
      <c r="BH6" s="33">
        <f t="shared" si="7"/>
        <v>320.27999999999997</v>
      </c>
      <c r="BI6" s="33">
        <f t="shared" si="7"/>
        <v>243.43</v>
      </c>
      <c r="BJ6" s="33">
        <f t="shared" si="7"/>
        <v>235.04</v>
      </c>
      <c r="BK6" s="33">
        <f t="shared" si="7"/>
        <v>226.55</v>
      </c>
      <c r="BL6" s="33">
        <f t="shared" si="7"/>
        <v>220.35</v>
      </c>
      <c r="BM6" s="33">
        <f t="shared" si="7"/>
        <v>212.16</v>
      </c>
      <c r="BN6" s="32" t="str">
        <f>IF(BN7="","",IF(BN7="-","【-】","【"&amp;SUBSTITUTE(TEXT(BN7,"#,##0.00"),"-","△")&amp;"】"))</f>
        <v>【276.38】</v>
      </c>
      <c r="BO6" s="33">
        <f>IF(BO7="",NA(),BO7)</f>
        <v>106.11</v>
      </c>
      <c r="BP6" s="33">
        <f t="shared" ref="BP6:BX6" si="8">IF(BP7="",NA(),BP7)</f>
        <v>107.71</v>
      </c>
      <c r="BQ6" s="33">
        <f t="shared" si="8"/>
        <v>104.31</v>
      </c>
      <c r="BR6" s="33">
        <f t="shared" si="8"/>
        <v>111.49</v>
      </c>
      <c r="BS6" s="33">
        <f t="shared" si="8"/>
        <v>110.05</v>
      </c>
      <c r="BT6" s="33">
        <f t="shared" si="8"/>
        <v>97.77</v>
      </c>
      <c r="BU6" s="33">
        <f t="shared" si="8"/>
        <v>98.74</v>
      </c>
      <c r="BV6" s="33">
        <f t="shared" si="8"/>
        <v>99.53</v>
      </c>
      <c r="BW6" s="33">
        <f t="shared" si="8"/>
        <v>104.05</v>
      </c>
      <c r="BX6" s="33">
        <f t="shared" si="8"/>
        <v>104.16</v>
      </c>
      <c r="BY6" s="32" t="str">
        <f>IF(BY7="","",IF(BY7="-","【-】","【"&amp;SUBSTITUTE(TEXT(BY7,"#,##0.00"),"-","△")&amp;"】"))</f>
        <v>【104.99】</v>
      </c>
      <c r="BZ6" s="33">
        <f>IF(BZ7="",NA(),BZ7)</f>
        <v>134.66</v>
      </c>
      <c r="CA6" s="33">
        <f t="shared" ref="CA6:CI6" si="9">IF(CA7="",NA(),CA7)</f>
        <v>132.91999999999999</v>
      </c>
      <c r="CB6" s="33">
        <f t="shared" si="9"/>
        <v>137.80000000000001</v>
      </c>
      <c r="CC6" s="33">
        <f t="shared" si="9"/>
        <v>129.31</v>
      </c>
      <c r="CD6" s="33">
        <f t="shared" si="9"/>
        <v>131.24</v>
      </c>
      <c r="CE6" s="33">
        <f t="shared" si="9"/>
        <v>182.63</v>
      </c>
      <c r="CF6" s="33">
        <f t="shared" si="9"/>
        <v>180.69</v>
      </c>
      <c r="CG6" s="33">
        <f t="shared" si="9"/>
        <v>179.62</v>
      </c>
      <c r="CH6" s="33">
        <f t="shared" si="9"/>
        <v>171.57</v>
      </c>
      <c r="CI6" s="33">
        <f t="shared" si="9"/>
        <v>171.29</v>
      </c>
      <c r="CJ6" s="32" t="str">
        <f>IF(CJ7="","",IF(CJ7="-","【-】","【"&amp;SUBSTITUTE(TEXT(CJ7,"#,##0.00"),"-","△")&amp;"】"))</f>
        <v>【163.72】</v>
      </c>
      <c r="CK6" s="33">
        <f>IF(CK7="",NA(),CK7)</f>
        <v>64.680000000000007</v>
      </c>
      <c r="CL6" s="33">
        <f t="shared" ref="CL6:CT6" si="10">IF(CL7="",NA(),CL7)</f>
        <v>64.290000000000006</v>
      </c>
      <c r="CM6" s="33">
        <f t="shared" si="10"/>
        <v>63</v>
      </c>
      <c r="CN6" s="33">
        <f t="shared" si="10"/>
        <v>63.5</v>
      </c>
      <c r="CO6" s="33">
        <f t="shared" si="10"/>
        <v>63.22</v>
      </c>
      <c r="CP6" s="33">
        <f t="shared" si="10"/>
        <v>59.22</v>
      </c>
      <c r="CQ6" s="33">
        <f t="shared" si="10"/>
        <v>59.95</v>
      </c>
      <c r="CR6" s="33">
        <f t="shared" si="10"/>
        <v>59.6</v>
      </c>
      <c r="CS6" s="33">
        <f t="shared" si="10"/>
        <v>58.97</v>
      </c>
      <c r="CT6" s="33">
        <f t="shared" si="10"/>
        <v>58.67</v>
      </c>
      <c r="CU6" s="32" t="str">
        <f>IF(CU7="","",IF(CU7="-","【-】","【"&amp;SUBSTITUTE(TEXT(CU7,"#,##0.00"),"-","△")&amp;"】"))</f>
        <v>【59.76】</v>
      </c>
      <c r="CV6" s="33">
        <f>IF(CV7="",NA(),CV7)</f>
        <v>93.44</v>
      </c>
      <c r="CW6" s="33">
        <f t="shared" ref="CW6:DE6" si="11">IF(CW7="",NA(),CW7)</f>
        <v>94.41</v>
      </c>
      <c r="CX6" s="33">
        <f t="shared" si="11"/>
        <v>94.48</v>
      </c>
      <c r="CY6" s="33">
        <f t="shared" si="11"/>
        <v>94.51</v>
      </c>
      <c r="CZ6" s="33">
        <f t="shared" si="11"/>
        <v>94.42</v>
      </c>
      <c r="DA6" s="33">
        <f t="shared" si="11"/>
        <v>92.47</v>
      </c>
      <c r="DB6" s="33">
        <f t="shared" si="11"/>
        <v>93.11</v>
      </c>
      <c r="DC6" s="33">
        <f t="shared" si="11"/>
        <v>93.22</v>
      </c>
      <c r="DD6" s="33">
        <f t="shared" si="11"/>
        <v>92.91</v>
      </c>
      <c r="DE6" s="33">
        <f t="shared" si="11"/>
        <v>93.36</v>
      </c>
      <c r="DF6" s="32" t="str">
        <f>IF(DF7="","",IF(DF7="-","【-】","【"&amp;SUBSTITUTE(TEXT(DF7,"#,##0.00"),"-","△")&amp;"】"))</f>
        <v>【89.95】</v>
      </c>
      <c r="DG6" s="33">
        <f>IF(DG7="",NA(),DG7)</f>
        <v>41.37</v>
      </c>
      <c r="DH6" s="33">
        <f t="shared" ref="DH6:DP6" si="12">IF(DH7="",NA(),DH7)</f>
        <v>42.4</v>
      </c>
      <c r="DI6" s="33">
        <f t="shared" si="12"/>
        <v>43.46</v>
      </c>
      <c r="DJ6" s="33">
        <f t="shared" si="12"/>
        <v>44.39</v>
      </c>
      <c r="DK6" s="33">
        <f t="shared" si="12"/>
        <v>45.37</v>
      </c>
      <c r="DL6" s="33">
        <f t="shared" si="12"/>
        <v>44.6</v>
      </c>
      <c r="DM6" s="33">
        <f t="shared" si="12"/>
        <v>45.31</v>
      </c>
      <c r="DN6" s="33">
        <f t="shared" si="12"/>
        <v>45.85</v>
      </c>
      <c r="DO6" s="33">
        <f t="shared" si="12"/>
        <v>46.73</v>
      </c>
      <c r="DP6" s="33">
        <f t="shared" si="12"/>
        <v>47.39</v>
      </c>
      <c r="DQ6" s="32" t="str">
        <f>IF(DQ7="","",IF(DQ7="-","【-】","【"&amp;SUBSTITUTE(TEXT(DQ7,"#,##0.00"),"-","△")&amp;"】"))</f>
        <v>【47.18】</v>
      </c>
      <c r="DR6" s="33">
        <f>IF(DR7="",NA(),DR7)</f>
        <v>11.76</v>
      </c>
      <c r="DS6" s="33">
        <f t="shared" ref="DS6:EA6" si="13">IF(DS7="",NA(),DS7)</f>
        <v>13.02</v>
      </c>
      <c r="DT6" s="33">
        <f t="shared" si="13"/>
        <v>14.2</v>
      </c>
      <c r="DU6" s="33">
        <f t="shared" si="13"/>
        <v>15.15</v>
      </c>
      <c r="DV6" s="33">
        <f t="shared" si="13"/>
        <v>17.260000000000002</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1.29</v>
      </c>
      <c r="ED6" s="33">
        <f t="shared" ref="ED6:EL6" si="14">IF(ED7="",NA(),ED7)</f>
        <v>0.9</v>
      </c>
      <c r="EE6" s="33">
        <f t="shared" si="14"/>
        <v>1.05</v>
      </c>
      <c r="EF6" s="33">
        <f t="shared" si="14"/>
        <v>1.28</v>
      </c>
      <c r="EG6" s="33">
        <f t="shared" si="14"/>
        <v>0.79</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151009</v>
      </c>
      <c r="D7" s="35">
        <v>46</v>
      </c>
      <c r="E7" s="35">
        <v>1</v>
      </c>
      <c r="F7" s="35">
        <v>0</v>
      </c>
      <c r="G7" s="35">
        <v>1</v>
      </c>
      <c r="H7" s="35" t="s">
        <v>92</v>
      </c>
      <c r="I7" s="35" t="s">
        <v>93</v>
      </c>
      <c r="J7" s="35" t="s">
        <v>94</v>
      </c>
      <c r="K7" s="35" t="s">
        <v>95</v>
      </c>
      <c r="L7" s="35" t="s">
        <v>96</v>
      </c>
      <c r="M7" s="36" t="s">
        <v>97</v>
      </c>
      <c r="N7" s="36">
        <v>64.97</v>
      </c>
      <c r="O7" s="36">
        <v>99.6</v>
      </c>
      <c r="P7" s="36">
        <v>2451</v>
      </c>
      <c r="Q7" s="36">
        <v>802936</v>
      </c>
      <c r="R7" s="36">
        <v>726.45</v>
      </c>
      <c r="S7" s="36">
        <v>1105.29</v>
      </c>
      <c r="T7" s="36">
        <v>796135</v>
      </c>
      <c r="U7" s="36">
        <v>721.76</v>
      </c>
      <c r="V7" s="36">
        <v>1103.05</v>
      </c>
      <c r="W7" s="36">
        <v>108.05</v>
      </c>
      <c r="X7" s="36">
        <v>107.16</v>
      </c>
      <c r="Y7" s="36">
        <v>104.63</v>
      </c>
      <c r="Z7" s="36">
        <v>110.86</v>
      </c>
      <c r="AA7" s="36">
        <v>112.92</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359.56</v>
      </c>
      <c r="AT7" s="36">
        <v>323.76</v>
      </c>
      <c r="AU7" s="36">
        <v>263.57</v>
      </c>
      <c r="AV7" s="36">
        <v>141.69</v>
      </c>
      <c r="AW7" s="36">
        <v>143.02000000000001</v>
      </c>
      <c r="AX7" s="36">
        <v>309.39999999999998</v>
      </c>
      <c r="AY7" s="36">
        <v>296.75</v>
      </c>
      <c r="AZ7" s="36">
        <v>295.06</v>
      </c>
      <c r="BA7" s="36">
        <v>178.43</v>
      </c>
      <c r="BB7" s="36">
        <v>168.99</v>
      </c>
      <c r="BC7" s="36">
        <v>262.74</v>
      </c>
      <c r="BD7" s="36">
        <v>334.76</v>
      </c>
      <c r="BE7" s="36">
        <v>327.91</v>
      </c>
      <c r="BF7" s="36">
        <v>330.12</v>
      </c>
      <c r="BG7" s="36">
        <v>326.3</v>
      </c>
      <c r="BH7" s="36">
        <v>320.27999999999997</v>
      </c>
      <c r="BI7" s="36">
        <v>243.43</v>
      </c>
      <c r="BJ7" s="36">
        <v>235.04</v>
      </c>
      <c r="BK7" s="36">
        <v>226.55</v>
      </c>
      <c r="BL7" s="36">
        <v>220.35</v>
      </c>
      <c r="BM7" s="36">
        <v>212.16</v>
      </c>
      <c r="BN7" s="36">
        <v>276.38</v>
      </c>
      <c r="BO7" s="36">
        <v>106.11</v>
      </c>
      <c r="BP7" s="36">
        <v>107.71</v>
      </c>
      <c r="BQ7" s="36">
        <v>104.31</v>
      </c>
      <c r="BR7" s="36">
        <v>111.49</v>
      </c>
      <c r="BS7" s="36">
        <v>110.05</v>
      </c>
      <c r="BT7" s="36">
        <v>97.77</v>
      </c>
      <c r="BU7" s="36">
        <v>98.74</v>
      </c>
      <c r="BV7" s="36">
        <v>99.53</v>
      </c>
      <c r="BW7" s="36">
        <v>104.05</v>
      </c>
      <c r="BX7" s="36">
        <v>104.16</v>
      </c>
      <c r="BY7" s="36">
        <v>104.99</v>
      </c>
      <c r="BZ7" s="36">
        <v>134.66</v>
      </c>
      <c r="CA7" s="36">
        <v>132.91999999999999</v>
      </c>
      <c r="CB7" s="36">
        <v>137.80000000000001</v>
      </c>
      <c r="CC7" s="36">
        <v>129.31</v>
      </c>
      <c r="CD7" s="36">
        <v>131.24</v>
      </c>
      <c r="CE7" s="36">
        <v>182.63</v>
      </c>
      <c r="CF7" s="36">
        <v>180.69</v>
      </c>
      <c r="CG7" s="36">
        <v>179.62</v>
      </c>
      <c r="CH7" s="36">
        <v>171.57</v>
      </c>
      <c r="CI7" s="36">
        <v>171.29</v>
      </c>
      <c r="CJ7" s="36">
        <v>163.72</v>
      </c>
      <c r="CK7" s="36">
        <v>64.680000000000007</v>
      </c>
      <c r="CL7" s="36">
        <v>64.290000000000006</v>
      </c>
      <c r="CM7" s="36">
        <v>63</v>
      </c>
      <c r="CN7" s="36">
        <v>63.5</v>
      </c>
      <c r="CO7" s="36">
        <v>63.22</v>
      </c>
      <c r="CP7" s="36">
        <v>59.22</v>
      </c>
      <c r="CQ7" s="36">
        <v>59.95</v>
      </c>
      <c r="CR7" s="36">
        <v>59.6</v>
      </c>
      <c r="CS7" s="36">
        <v>58.97</v>
      </c>
      <c r="CT7" s="36">
        <v>58.67</v>
      </c>
      <c r="CU7" s="36">
        <v>59.76</v>
      </c>
      <c r="CV7" s="36">
        <v>93.44</v>
      </c>
      <c r="CW7" s="36">
        <v>94.41</v>
      </c>
      <c r="CX7" s="36">
        <v>94.48</v>
      </c>
      <c r="CY7" s="36">
        <v>94.51</v>
      </c>
      <c r="CZ7" s="36">
        <v>94.42</v>
      </c>
      <c r="DA7" s="36">
        <v>92.47</v>
      </c>
      <c r="DB7" s="36">
        <v>93.11</v>
      </c>
      <c r="DC7" s="36">
        <v>93.22</v>
      </c>
      <c r="DD7" s="36">
        <v>92.91</v>
      </c>
      <c r="DE7" s="36">
        <v>93.36</v>
      </c>
      <c r="DF7" s="36">
        <v>89.95</v>
      </c>
      <c r="DG7" s="36">
        <v>41.37</v>
      </c>
      <c r="DH7" s="36">
        <v>42.4</v>
      </c>
      <c r="DI7" s="36">
        <v>43.46</v>
      </c>
      <c r="DJ7" s="36">
        <v>44.39</v>
      </c>
      <c r="DK7" s="36">
        <v>45.37</v>
      </c>
      <c r="DL7" s="36">
        <v>44.6</v>
      </c>
      <c r="DM7" s="36">
        <v>45.31</v>
      </c>
      <c r="DN7" s="36">
        <v>45.85</v>
      </c>
      <c r="DO7" s="36">
        <v>46.73</v>
      </c>
      <c r="DP7" s="36">
        <v>47.39</v>
      </c>
      <c r="DQ7" s="36">
        <v>47.18</v>
      </c>
      <c r="DR7" s="36">
        <v>11.76</v>
      </c>
      <c r="DS7" s="36">
        <v>13.02</v>
      </c>
      <c r="DT7" s="36">
        <v>14.2</v>
      </c>
      <c r="DU7" s="36">
        <v>15.15</v>
      </c>
      <c r="DV7" s="36">
        <v>17.260000000000002</v>
      </c>
      <c r="DW7" s="36">
        <v>10.91</v>
      </c>
      <c r="DX7" s="36">
        <v>12.46</v>
      </c>
      <c r="DY7" s="36">
        <v>13.95</v>
      </c>
      <c r="DZ7" s="36">
        <v>15.33</v>
      </c>
      <c r="EA7" s="36">
        <v>16.739999999999998</v>
      </c>
      <c r="EB7" s="36">
        <v>13.18</v>
      </c>
      <c r="EC7" s="36">
        <v>1.29</v>
      </c>
      <c r="ED7" s="36">
        <v>0.9</v>
      </c>
      <c r="EE7" s="36">
        <v>1.05</v>
      </c>
      <c r="EF7" s="36">
        <v>1.28</v>
      </c>
      <c r="EG7" s="36">
        <v>0.79</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2017-02-08T00:36:06Z</cp:lastPrinted>
  <dcterms:created xsi:type="dcterms:W3CDTF">2017-02-01T08:39:29Z</dcterms:created>
  <dcterms:modified xsi:type="dcterms:W3CDTF">2017-02-27T05:31:43Z</dcterms:modified>
  <cp:category/>
</cp:coreProperties>
</file>