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5新潟県新潟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AD10" i="4" s="1"/>
  <c r="P6" i="5"/>
  <c r="O6" i="5"/>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P10" i="4"/>
  <c r="BB8" i="4"/>
  <c r="AT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<sst xmlns="http://schemas.openxmlformats.org/spreadsheetml/2006/main" count="220" uniqueCount="110">
  <si>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</si>
  <si>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</si>
  <si>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</si>
  <si>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</si>
  <si>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</si>
  <si>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</si>
  <si>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</si>
  <si>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</si>
  <si>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</si>
  <si>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</si>
  <si>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</si>
  <si>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</si>
  <si>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</si>
  <si>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</si>
  <si>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</si>
  <si>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</si>
  <si>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</si>
  <si>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</si>
  <si>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</si>
  <si>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</si>
  <si>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</si>
  <si>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</si>
  <si>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</si>
  <si>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</si>
  <si>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</si>
  <si>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</si>
  <si>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</si>
  <si>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</si>
  <si>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</si>
  <si>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</si>
  <si>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</si>
  <si>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</si>
  <si>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</si>
  <si>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</si>
  <si>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</si>
  <si>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</si>
  <si>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</si>
  <si>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</si>
  <si>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</si>
  <si>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</si>
  <si>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</si>
  <si>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</si>
  <si>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</si>
  <si>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</si>
  <si>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</si>
  <si>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</si>
  <si>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</si>
  <si>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</si>
  <si>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</si>
  <si>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</si>
  <si>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</si>
  <si>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</si>
  <si>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</si>
  <si>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</si>
  <si>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</si>
  <si>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</si>
  <si>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</si>
  <si>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</si>
  <si>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</si>
  <si>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</si>
  <si>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</si>
  <si>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</si>
  <si>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</si>
  <si>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</si>
  <si>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</si>
  <si>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</si>
  <si>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</si>
  <si>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</si>
  <si>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</si>
  <si>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</si>
  <si>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</si>
  <si>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</si>
  <si>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</si>
  <si>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</si>
  <si>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</si>
  <si>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</si>
  <si>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</si>
  <si>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</si>
  <si>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</si>
  <si>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</si>
  <si>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</si>
  <si>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</si>
  <si>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</si>
  <si>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</si>
  <si>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</si>
  <si>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</si>
  <si>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</si>
  <si>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</si>
  <si>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</si>
  <si>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</si>
  <si>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</si>
  <si>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</si>
  <si>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</si>
  <si>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</si>
  <si>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</si>
  <si>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</si>
  <si>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新潟市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</si>
  <si>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</si>
  <si>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</si>
  <si>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</si>
  <si>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</si>
  <si>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</si>
  <si>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</si>
  <si>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</si>
  <si>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</si>
  <si>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</si>
  <si>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</si>
  <si>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 経常収支比率</t>
    </r>
    <r>
      <rPr>
        <sz val="11"/>
        <color theme="1"/>
        <rFont val="ＭＳ ゴシック"/>
        <family val="3"/>
        <charset val="128"/>
      </rPr>
      <t xml:space="preserve">
　判断基準の100%は確保しているが，類似団体に比し低い数値となっている。
</t>
    </r>
    <r>
      <rPr>
        <b/>
        <sz val="11"/>
        <color theme="1"/>
        <rFont val="ＭＳ ゴシック"/>
        <family val="3"/>
        <charset val="128"/>
      </rPr>
      <t>③ 流動比率</t>
    </r>
    <r>
      <rPr>
        <sz val="11"/>
        <color theme="1"/>
        <rFont val="ＭＳ ゴシック"/>
        <family val="3"/>
        <charset val="128"/>
      </rPr>
      <t xml:space="preserve">
　類似団体に比し低い水準にある。
　今後，企業債償還が増加する見込みであり，使用料収入の確保や効率的な維持管理により財源の確保し,支払能力を高める必要がある。
　なお，平成26年度は会計制度の見直しの影響により，大きく減少している。
</t>
    </r>
    <r>
      <rPr>
        <b/>
        <sz val="11"/>
        <color theme="1"/>
        <rFont val="ＭＳ ゴシック"/>
        <family val="3"/>
        <charset val="128"/>
      </rPr>
      <t xml:space="preserve">④ 企業債残高対事業規模比率
</t>
    </r>
    <r>
      <rPr>
        <sz val="11"/>
        <color theme="1"/>
        <rFont val="ＭＳ ゴシック"/>
        <family val="3"/>
        <charset val="128"/>
      </rPr>
      <t xml:space="preserve">　類似団体に比し整備時期が遅いことから高い水準にあるが，計画的に整備を進めるなど企業債残高の削減に取り組むことにより減少傾向にある。
</t>
    </r>
    <r>
      <rPr>
        <b/>
        <sz val="11"/>
        <color theme="1"/>
        <rFont val="ＭＳ ゴシック"/>
        <family val="3"/>
        <charset val="128"/>
      </rPr>
      <t>⑤ 経費回収率</t>
    </r>
    <r>
      <rPr>
        <sz val="11"/>
        <color theme="1"/>
        <rFont val="ＭＳ ゴシック"/>
        <family val="3"/>
        <charset val="128"/>
      </rPr>
      <t xml:space="preserve">
　平成27年度に判断基準の100%を超えたが，類似団体に比し依然として低い水準にあることから，引続き接続率の向上等による使用料収入の確保と効率的な維持管理に努める。
</t>
    </r>
    <r>
      <rPr>
        <b/>
        <sz val="11"/>
        <color theme="1"/>
        <rFont val="ＭＳ ゴシック"/>
        <family val="3"/>
        <charset val="128"/>
      </rPr>
      <t>⑥ 汚水処理原価</t>
    </r>
    <r>
      <rPr>
        <sz val="11"/>
        <color theme="1"/>
        <rFont val="ＭＳ ゴシック"/>
        <family val="3"/>
        <charset val="128"/>
      </rPr>
      <t xml:space="preserve">
　類似団体に比し高い要因として下水道整備区域が広域であることから資本費が高額となる傾向であると考えられるが，費用の効率化を図るなど減少傾向にある。
</t>
    </r>
    <r>
      <rPr>
        <b/>
        <sz val="11"/>
        <color theme="1"/>
        <rFont val="ＭＳ ゴシック"/>
        <family val="3"/>
        <charset val="128"/>
      </rPr>
      <t>⑧ 水洗化率</t>
    </r>
    <r>
      <rPr>
        <sz val="11"/>
        <color theme="1"/>
        <rFont val="ＭＳ ゴシック"/>
        <family val="3"/>
        <charset val="128"/>
      </rPr>
      <t xml:space="preserve">
　類似団体に比し低いことから，接続率向上に重点的に取り組んでいく。</t>
    </r>
    <rPh sb="2" eb="4">
      <t>ケイジョウ</t>
    </rPh>
    <rPh sb="4" eb="6">
      <t>シュウシ</t>
    </rPh>
    <rPh sb="6" eb="8">
      <t>ヒリツ</t>
    </rPh>
    <rPh sb="10" eb="12">
      <t>ハンダン</t>
    </rPh>
    <rPh sb="12" eb="14">
      <t>キジュン</t>
    </rPh>
    <rPh sb="20" eb="22">
      <t>カクホ</t>
    </rPh>
    <rPh sb="28" eb="30">
      <t>ルイジ</t>
    </rPh>
    <rPh sb="30" eb="32">
      <t>ダンタイ</t>
    </rPh>
    <rPh sb="33" eb="34">
      <t>ヒ</t>
    </rPh>
    <rPh sb="35" eb="36">
      <t>ヒク</t>
    </rPh>
    <rPh sb="37" eb="39">
      <t>スウチ</t>
    </rPh>
    <rPh sb="49" eb="51">
      <t>リュウドウ</t>
    </rPh>
    <rPh sb="51" eb="53">
      <t>ヒリツ</t>
    </rPh>
    <rPh sb="55" eb="57">
      <t>ルイジ</t>
    </rPh>
    <rPh sb="57" eb="59">
      <t>ダンタイ</t>
    </rPh>
    <rPh sb="60" eb="61">
      <t>ヒ</t>
    </rPh>
    <rPh sb="62" eb="63">
      <t>ヒク</t>
    </rPh>
    <rPh sb="64" eb="66">
      <t>スイジュン</t>
    </rPh>
    <rPh sb="72" eb="74">
      <t>コンゴ</t>
    </rPh>
    <rPh sb="75" eb="77">
      <t>キギョウ</t>
    </rPh>
    <rPh sb="77" eb="78">
      <t>サイ</t>
    </rPh>
    <rPh sb="78" eb="80">
      <t>ショウカン</t>
    </rPh>
    <rPh sb="81" eb="83">
      <t>ゾウカ</t>
    </rPh>
    <rPh sb="85" eb="87">
      <t>ミコ</t>
    </rPh>
    <rPh sb="92" eb="95">
      <t>シヨウリョウ</t>
    </rPh>
    <rPh sb="95" eb="97">
      <t>シュウニュウ</t>
    </rPh>
    <rPh sb="98" eb="100">
      <t>カクホ</t>
    </rPh>
    <rPh sb="101" eb="104">
      <t>コウリツテキ</t>
    </rPh>
    <rPh sb="105" eb="107">
      <t>イジ</t>
    </rPh>
    <rPh sb="107" eb="109">
      <t>カンリ</t>
    </rPh>
    <rPh sb="112" eb="114">
      <t>ザイゲン</t>
    </rPh>
    <rPh sb="115" eb="117">
      <t>カクホ</t>
    </rPh>
    <rPh sb="119" eb="121">
      <t>シハラ</t>
    </rPh>
    <rPh sb="121" eb="123">
      <t>ノウリョク</t>
    </rPh>
    <rPh sb="124" eb="125">
      <t>タカ</t>
    </rPh>
    <rPh sb="127" eb="129">
      <t>ヒツヨウ</t>
    </rPh>
    <rPh sb="138" eb="140">
      <t>ヘイセイ</t>
    </rPh>
    <rPh sb="142" eb="144">
      <t>ネンド</t>
    </rPh>
    <rPh sb="145" eb="147">
      <t>カイケイ</t>
    </rPh>
    <rPh sb="147" eb="149">
      <t>セイド</t>
    </rPh>
    <rPh sb="150" eb="152">
      <t>ミナオ</t>
    </rPh>
    <rPh sb="154" eb="156">
      <t>エイキョウ</t>
    </rPh>
    <rPh sb="160" eb="161">
      <t>オオ</t>
    </rPh>
    <rPh sb="163" eb="165">
      <t>ゲンショウ</t>
    </rPh>
    <rPh sb="173" eb="175">
      <t>キギョウ</t>
    </rPh>
    <rPh sb="175" eb="176">
      <t>サイ</t>
    </rPh>
    <rPh sb="176" eb="178">
      <t>ザンダカ</t>
    </rPh>
    <rPh sb="178" eb="179">
      <t>タイ</t>
    </rPh>
    <rPh sb="179" eb="181">
      <t>ジギョウ</t>
    </rPh>
    <rPh sb="181" eb="183">
      <t>キボ</t>
    </rPh>
    <rPh sb="183" eb="185">
      <t>ヒリツ</t>
    </rPh>
    <rPh sb="187" eb="189">
      <t>ルイジ</t>
    </rPh>
    <rPh sb="189" eb="191">
      <t>ダンタイ</t>
    </rPh>
    <rPh sb="192" eb="193">
      <t>ヒ</t>
    </rPh>
    <rPh sb="194" eb="196">
      <t>セイビ</t>
    </rPh>
    <rPh sb="196" eb="198">
      <t>ジキ</t>
    </rPh>
    <rPh sb="199" eb="200">
      <t>オソ</t>
    </rPh>
    <rPh sb="205" eb="206">
      <t>タカ</t>
    </rPh>
    <rPh sb="207" eb="209">
      <t>スイジュン</t>
    </rPh>
    <rPh sb="214" eb="217">
      <t>ケイカクテキ</t>
    </rPh>
    <rPh sb="218" eb="220">
      <t>セイビ</t>
    </rPh>
    <rPh sb="221" eb="222">
      <t>スス</t>
    </rPh>
    <rPh sb="226" eb="228">
      <t>キギョウ</t>
    </rPh>
    <rPh sb="228" eb="229">
      <t>サイ</t>
    </rPh>
    <rPh sb="229" eb="231">
      <t>ザンダカ</t>
    </rPh>
    <rPh sb="232" eb="234">
      <t>サクゲン</t>
    </rPh>
    <rPh sb="235" eb="236">
      <t>ト</t>
    </rPh>
    <rPh sb="237" eb="238">
      <t>ク</t>
    </rPh>
    <rPh sb="244" eb="246">
      <t>ゲンショウ</t>
    </rPh>
    <rPh sb="246" eb="248">
      <t>ケイコウ</t>
    </rPh>
    <rPh sb="255" eb="257">
      <t>ケイヒ</t>
    </rPh>
    <rPh sb="257" eb="259">
      <t>カイシュウ</t>
    </rPh>
    <rPh sb="259" eb="260">
      <t>リツ</t>
    </rPh>
    <rPh sb="262" eb="264">
      <t>ヘイセイ</t>
    </rPh>
    <rPh sb="266" eb="268">
      <t>ネンド</t>
    </rPh>
    <rPh sb="269" eb="271">
      <t>ハンダン</t>
    </rPh>
    <rPh sb="271" eb="273">
      <t>キジュン</t>
    </rPh>
    <rPh sb="279" eb="280">
      <t>コ</t>
    </rPh>
    <rPh sb="284" eb="286">
      <t>ルイジ</t>
    </rPh>
    <rPh sb="286" eb="288">
      <t>ダンタイ</t>
    </rPh>
    <rPh sb="289" eb="290">
      <t>ヒ</t>
    </rPh>
    <rPh sb="291" eb="293">
      <t>イゼン</t>
    </rPh>
    <rPh sb="296" eb="297">
      <t>ヒク</t>
    </rPh>
    <rPh sb="298" eb="300">
      <t>スイジュン</t>
    </rPh>
    <rPh sb="308" eb="310">
      <t>ヒキツヅ</t>
    </rPh>
    <rPh sb="311" eb="313">
      <t>セツゾク</t>
    </rPh>
    <rPh sb="313" eb="314">
      <t>リツ</t>
    </rPh>
    <rPh sb="346" eb="348">
      <t>オスイ</t>
    </rPh>
    <rPh sb="348" eb="350">
      <t>ショリ</t>
    </rPh>
    <rPh sb="350" eb="352">
      <t>ゲンカ</t>
    </rPh>
    <rPh sb="354" eb="356">
      <t>ルイジ</t>
    </rPh>
    <rPh sb="356" eb="358">
      <t>ダンタイ</t>
    </rPh>
    <rPh sb="359" eb="360">
      <t>ヒ</t>
    </rPh>
    <rPh sb="361" eb="362">
      <t>タカ</t>
    </rPh>
    <rPh sb="363" eb="365">
      <t>ヨウイン</t>
    </rPh>
    <rPh sb="368" eb="371">
      <t>ゲスイドウ</t>
    </rPh>
    <rPh sb="371" eb="373">
      <t>セイビ</t>
    </rPh>
    <rPh sb="373" eb="375">
      <t>クイキ</t>
    </rPh>
    <rPh sb="376" eb="378">
      <t>コウイキ</t>
    </rPh>
    <rPh sb="385" eb="387">
      <t>シホン</t>
    </rPh>
    <rPh sb="387" eb="388">
      <t>ヒ</t>
    </rPh>
    <rPh sb="389" eb="391">
      <t>コウガク</t>
    </rPh>
    <rPh sb="394" eb="396">
      <t>ケイコウ</t>
    </rPh>
    <rPh sb="400" eb="401">
      <t>カンガ</t>
    </rPh>
    <rPh sb="407" eb="409">
      <t>ヒヨウ</t>
    </rPh>
    <rPh sb="410" eb="413">
      <t>コウリツカ</t>
    </rPh>
    <rPh sb="429" eb="432">
      <t>スイセンカ</t>
    </rPh>
    <rPh sb="432" eb="433">
      <t>リツ</t>
    </rPh>
    <rPh sb="435" eb="437">
      <t>ルイジ</t>
    </rPh>
    <rPh sb="437" eb="439">
      <t>ダンタイ</t>
    </rPh>
    <rPh sb="440" eb="441">
      <t>ヒ</t>
    </rPh>
    <rPh sb="442" eb="443">
      <t>ヒク</t>
    </rPh>
    <rPh sb="449" eb="451">
      <t>セツゾク</t>
    </rPh>
    <rPh sb="451" eb="452">
      <t>リツ</t>
    </rPh>
    <rPh sb="452" eb="454">
      <t>コウジョウ</t>
    </rPh>
    <rPh sb="455" eb="458">
      <t>ジュウテンテキ</t>
    </rPh>
    <rPh sb="459" eb="460">
      <t>ト</t>
    </rPh>
    <rPh sb="461" eb="462">
      <t>ク</t>
    </rPh>
    <phoneticPr fontId="4"/>
  </si>
  <si>
    <t>　経営の健全性・効率性については，ほとんどの数値が類似団体に比し，低い数値となり，接続率の向上による収入確保や，経営の効率化による支出の削減が必要である。
　しかし，今後施設の老朽化が進み，維持管理，改築・更新経費の増加が見込まれるため，長寿命化計画に基づき計画的な改築・更新などを進めるとともに，今後，ストックマネジメント計画を策定し計画的かつ効率的な管理を行っていく必要がある。
　今後も，下水道中期ビジョン[改訂版]に定めた各指標を達成するため，新規施設整備や改築・更新を進めていくことになるが，将来の負担を軽減するために計画的な整備を進めるとともに効率的な施設管理を進めていく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3" eb="85">
      <t>コンゴ</t>
    </rPh>
    <rPh sb="85" eb="87">
      <t>シセツ</t>
    </rPh>
    <rPh sb="88" eb="91">
      <t>ロウキュウカ</t>
    </rPh>
    <rPh sb="92" eb="93">
      <t>スス</t>
    </rPh>
    <rPh sb="95" eb="97">
      <t>イジ</t>
    </rPh>
    <rPh sb="97" eb="99">
      <t>カンリ</t>
    </rPh>
    <rPh sb="100" eb="102">
      <t>カイチク</t>
    </rPh>
    <rPh sb="103" eb="105">
      <t>コウシン</t>
    </rPh>
    <rPh sb="105" eb="107">
      <t>ケイヒ</t>
    </rPh>
    <rPh sb="108" eb="110">
      <t>ゾウカ</t>
    </rPh>
    <rPh sb="111" eb="113">
      <t>ミコ</t>
    </rPh>
    <rPh sb="119" eb="120">
      <t>チョウ</t>
    </rPh>
    <rPh sb="120" eb="123">
      <t>ジュミョウカ</t>
    </rPh>
    <rPh sb="123" eb="125">
      <t>ケイカク</t>
    </rPh>
    <rPh sb="126" eb="127">
      <t>モト</t>
    </rPh>
    <rPh sb="133" eb="135">
      <t>カイチク</t>
    </rPh>
    <rPh sb="136" eb="138">
      <t>コウシン</t>
    </rPh>
    <rPh sb="141" eb="142">
      <t>スス</t>
    </rPh>
    <rPh sb="149" eb="151">
      <t>コンゴ</t>
    </rPh>
    <rPh sb="162" eb="164">
      <t>ケイカク</t>
    </rPh>
    <rPh sb="165" eb="167">
      <t>サクテイ</t>
    </rPh>
    <rPh sb="180" eb="181">
      <t>オコナ</t>
    </rPh>
    <rPh sb="185" eb="187">
      <t>ヒツヨウ</t>
    </rPh>
    <rPh sb="194" eb="196">
      <t>コンゴ</t>
    </rPh>
    <rPh sb="198" eb="201">
      <t>ゲスイドウ</t>
    </rPh>
    <rPh sb="201" eb="203">
      <t>チュウキ</t>
    </rPh>
    <rPh sb="208" eb="211">
      <t>カイテイバン</t>
    </rPh>
    <rPh sb="213" eb="214">
      <t>サダ</t>
    </rPh>
    <phoneticPr fontId="4"/>
  </si>
  <si>
    <r>
      <rPr>
        <b/>
        <sz val="10"/>
        <rFont val="ＭＳ ゴシック"/>
        <family val="3"/>
        <charset val="128"/>
      </rPr>
      <t>① 有形固定資産減価償却率</t>
    </r>
    <r>
      <rPr>
        <sz val="10"/>
        <rFont val="ＭＳ ゴシック"/>
        <family val="3"/>
        <charset val="128"/>
      </rPr>
      <t xml:space="preserve">
　今後，減価償却が進み施設の老朽化度合いが高くなることから長寿命化対策や更新など適切な管理が必要となる。
　なお，類似団体に比し低い水準の要因の一つとして平成18年度の企業会計に移行する際，資産残額により計上したため償却率は低い数値を示している。
　また，平成26年度においては会計制度見直しによる移行処理に伴い，大きく増加している。
</t>
    </r>
    <r>
      <rPr>
        <b/>
        <sz val="10"/>
        <rFont val="ＭＳ ゴシック"/>
        <family val="3"/>
        <charset val="128"/>
      </rPr>
      <t>② 管渠老朽化率</t>
    </r>
    <r>
      <rPr>
        <sz val="10"/>
        <rFont val="ＭＳ ゴシック"/>
        <family val="3"/>
        <charset val="128"/>
      </rPr>
      <t xml:space="preserve">
　類似団体に比し整備時期が遅いことから低い水準にあるが，下水道事業の着手から60年以上経過し，管渠・処理場・ポンプ場の老朽化が急激に進行することが見込まれる。
</t>
    </r>
    <r>
      <rPr>
        <b/>
        <sz val="10"/>
        <rFont val="ＭＳ ゴシック"/>
        <family val="3"/>
        <charset val="128"/>
      </rPr>
      <t>③ 管渠改善率</t>
    </r>
    <r>
      <rPr>
        <sz val="10"/>
        <rFont val="ＭＳ ゴシック"/>
        <family val="3"/>
        <charset val="128"/>
      </rPr>
      <t xml:space="preserve">
　管渠老朽化率が低いことから類似団体に比し低い数値であるが，今後老朽管渠が急激に増加することが見込まれるため計画的な改築・更新が必要となる。</t>
    </r>
    <rPh sb="2" eb="4">
      <t>ユウケイ</t>
    </rPh>
    <rPh sb="4" eb="6">
      <t>コテイ</t>
    </rPh>
    <rPh sb="6" eb="8">
      <t>シサン</t>
    </rPh>
    <rPh sb="8" eb="10">
      <t>ゲンカ</t>
    </rPh>
    <rPh sb="10" eb="12">
      <t>ショウキャク</t>
    </rPh>
    <rPh sb="12" eb="13">
      <t>リツ</t>
    </rPh>
    <rPh sb="15" eb="17">
      <t>コンゴ</t>
    </rPh>
    <rPh sb="18" eb="20">
      <t>ゲンカ</t>
    </rPh>
    <rPh sb="20" eb="22">
      <t>ショウキャク</t>
    </rPh>
    <rPh sb="23" eb="24">
      <t>スス</t>
    </rPh>
    <rPh sb="25" eb="27">
      <t>シセツ</t>
    </rPh>
    <rPh sb="28" eb="31">
      <t>ロウキュウカ</t>
    </rPh>
    <rPh sb="31" eb="33">
      <t>ドア</t>
    </rPh>
    <rPh sb="35" eb="36">
      <t>タカ</t>
    </rPh>
    <rPh sb="43" eb="44">
      <t>チョウ</t>
    </rPh>
    <rPh sb="44" eb="47">
      <t>ジュミョウカ</t>
    </rPh>
    <rPh sb="47" eb="49">
      <t>タイサク</t>
    </rPh>
    <rPh sb="50" eb="52">
      <t>コウシン</t>
    </rPh>
    <rPh sb="54" eb="56">
      <t>テキセツ</t>
    </rPh>
    <rPh sb="57" eb="59">
      <t>カンリ</t>
    </rPh>
    <rPh sb="60" eb="62">
      <t>ヒツヨウ</t>
    </rPh>
    <rPh sb="71" eb="73">
      <t>ルイジ</t>
    </rPh>
    <rPh sb="73" eb="75">
      <t>ダンタイ</t>
    </rPh>
    <rPh sb="76" eb="77">
      <t>ヒ</t>
    </rPh>
    <rPh sb="78" eb="79">
      <t>ヒク</t>
    </rPh>
    <rPh sb="80" eb="82">
      <t>スイジュン</t>
    </rPh>
    <rPh sb="83" eb="85">
      <t>ヨウイン</t>
    </rPh>
    <rPh sb="86" eb="87">
      <t>ヒト</t>
    </rPh>
    <rPh sb="91" eb="93">
      <t>ヘイセイ</t>
    </rPh>
    <rPh sb="95" eb="97">
      <t>ネンド</t>
    </rPh>
    <rPh sb="98" eb="100">
      <t>キギョウ</t>
    </rPh>
    <rPh sb="100" eb="102">
      <t>カイケイ</t>
    </rPh>
    <rPh sb="103" eb="105">
      <t>イコウ</t>
    </rPh>
    <rPh sb="107" eb="108">
      <t>サイ</t>
    </rPh>
    <rPh sb="109" eb="111">
      <t>シサン</t>
    </rPh>
    <rPh sb="111" eb="113">
      <t>ザンガク</t>
    </rPh>
    <rPh sb="116" eb="118">
      <t>ケイジョウ</t>
    </rPh>
    <rPh sb="122" eb="125">
      <t>ショウキャクリツ</t>
    </rPh>
    <rPh sb="126" eb="127">
      <t>ヒク</t>
    </rPh>
    <rPh sb="128" eb="130">
      <t>スウチ</t>
    </rPh>
    <rPh sb="131" eb="132">
      <t>シメ</t>
    </rPh>
    <rPh sb="142" eb="144">
      <t>ヘイセイ</t>
    </rPh>
    <rPh sb="146" eb="148">
      <t>ネンド</t>
    </rPh>
    <rPh sb="153" eb="155">
      <t>カイケイ</t>
    </rPh>
    <rPh sb="155" eb="157">
      <t>セイド</t>
    </rPh>
    <rPh sb="157" eb="159">
      <t>ミナオ</t>
    </rPh>
    <rPh sb="163" eb="165">
      <t>イコウ</t>
    </rPh>
    <rPh sb="165" eb="167">
      <t>ショリ</t>
    </rPh>
    <rPh sb="168" eb="169">
      <t>トモナ</t>
    </rPh>
    <rPh sb="171" eb="172">
      <t>オオ</t>
    </rPh>
    <rPh sb="174" eb="176">
      <t>ゾウカ</t>
    </rPh>
    <rPh sb="184" eb="185">
      <t>カン</t>
    </rPh>
    <rPh sb="185" eb="186">
      <t>キョ</t>
    </rPh>
    <rPh sb="186" eb="189">
      <t>ロウキュウカ</t>
    </rPh>
    <rPh sb="189" eb="190">
      <t>リツ</t>
    </rPh>
    <rPh sb="192" eb="194">
      <t>ルイジ</t>
    </rPh>
    <rPh sb="194" eb="196">
      <t>ダンタイ</t>
    </rPh>
    <rPh sb="197" eb="198">
      <t>ヒ</t>
    </rPh>
    <rPh sb="199" eb="201">
      <t>セイビ</t>
    </rPh>
    <rPh sb="201" eb="203">
      <t>ジキ</t>
    </rPh>
    <rPh sb="204" eb="205">
      <t>オソ</t>
    </rPh>
    <rPh sb="210" eb="211">
      <t>ヒク</t>
    </rPh>
    <rPh sb="212" eb="214">
      <t>スイジュン</t>
    </rPh>
    <rPh sb="219" eb="222">
      <t>ゲスイドウ</t>
    </rPh>
    <rPh sb="222" eb="224">
      <t>ジギョウ</t>
    </rPh>
    <rPh sb="225" eb="227">
      <t>チャクシュ</t>
    </rPh>
    <rPh sb="231" eb="232">
      <t>ネン</t>
    </rPh>
    <rPh sb="232" eb="234">
      <t>イジョウ</t>
    </rPh>
    <rPh sb="234" eb="236">
      <t>ケイカ</t>
    </rPh>
    <rPh sb="238" eb="240">
      <t>カンキョ</t>
    </rPh>
    <rPh sb="241" eb="244">
      <t>ショリジョウ</t>
    </rPh>
    <rPh sb="248" eb="249">
      <t>ジョウ</t>
    </rPh>
    <rPh sb="250" eb="253">
      <t>ロウキュウカ</t>
    </rPh>
    <rPh sb="254" eb="256">
      <t>キュウゲキ</t>
    </rPh>
    <rPh sb="257" eb="259">
      <t>シンコウ</t>
    </rPh>
    <rPh sb="264" eb="266">
      <t>ミコ</t>
    </rPh>
    <rPh sb="273" eb="274">
      <t>カン</t>
    </rPh>
    <rPh sb="274" eb="275">
      <t>キョ</t>
    </rPh>
    <rPh sb="275" eb="277">
      <t>カイゼン</t>
    </rPh>
    <rPh sb="277" eb="278">
      <t>リツ</t>
    </rPh>
    <rPh sb="280" eb="281">
      <t>カン</t>
    </rPh>
    <rPh sb="281" eb="282">
      <t>キョ</t>
    </rPh>
    <rPh sb="282" eb="285">
      <t>ロウキュウカ</t>
    </rPh>
    <rPh sb="285" eb="286">
      <t>リツ</t>
    </rPh>
    <rPh sb="287" eb="288">
      <t>ヒク</t>
    </rPh>
    <rPh sb="293" eb="295">
      <t>ルイジ</t>
    </rPh>
    <rPh sb="295" eb="297">
      <t>ダンタイ</t>
    </rPh>
    <rPh sb="298" eb="299">
      <t>ヒ</t>
    </rPh>
    <rPh sb="300" eb="301">
      <t>ヒク</t>
    </rPh>
    <rPh sb="309" eb="311">
      <t>コンゴ</t>
    </rPh>
    <rPh sb="316" eb="318">
      <t>キュウゲキ</t>
    </rPh>
    <rPh sb="319" eb="321">
      <t>ゾウカ</t>
    </rPh>
    <rPh sb="326" eb="328">
      <t>ミコ</t>
    </rPh>
    <rPh sb="333" eb="336">
      <t>ケイカクテキ</t>
    </rPh>
    <rPh sb="337" eb="339">
      <t>カイチク</t>
    </rPh>
    <rPh sb="340" eb="342">
      <t>コウシン</t>
    </rPh>
    <rPh sb="343" eb="3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</si>
</sst>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0.02</c:v>
                </c:pt>
                <c:pt idx="1">
                  <c:v>0.04</c:v>
                </c:pt>
                <c:pt idx="2">
                  <c:v>0.02</c:v>
                </c:pt>
                <c:pt idx="3">
                  <c:v>0.04</c:v>
                </c:pt>
                <c:pt idx="4">
                  <c:v>0.08</c:v>
                </c:pt>
              </c:numCache>
            </c:numRef>
          </c:val>
        </c:ser>
        <c:dLbls>
          <c:showLegendKey val="0"/>
          <c:showVal val="0"/>
          <c:showCatName val="0"/>
          <c:showSerName val="0"/>
          <c:showPercent val="0"/>
          <c:showBubbleSize val="0"/>
        </c:dLbls>
        <c:gapWidth val="150"/>
        <c:axId val="671740952"/>
        <c:axId val="6717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671740952"/>
        <c:axId val="671741344"/>
      </c:lineChart>
      <c:dateAx>
        <c:axId val="671740952"/>
        <c:scaling>
          <c:orientation val="minMax"/>
        </c:scaling>
        <c:delete val="1"/>
        <c:axPos val="b"/>
        <c:numFmt formatCode="ge" sourceLinked="1"/>
        <c:majorTickMark val="none"/>
        <c:minorTickMark val="none"/>
        <c:tickLblPos val="none"/>
        <c:crossAx val="671741344"/>
        <c:crosses val="autoZero"/>
        <c:auto val="1"/>
        <c:lblOffset val="100"/>
        <c:baseTimeUnit val="years"/>
      </c:dateAx>
      <c:valAx>
        <c:axId val="6717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74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74.739999999999995</c:v>
                </c:pt>
                <c:pt idx="1">
                  <c:v>102.99</c:v>
                </c:pt>
                <c:pt idx="2">
                  <c:v>100.41</c:v>
                </c:pt>
                <c:pt idx="3">
                  <c:v>96.09</c:v>
                </c:pt>
                <c:pt idx="4">
                  <c:v>93.15</c:v>
                </c:pt>
              </c:numCache>
            </c:numRef>
          </c:val>
        </c:ser>
        <c:dLbls>
          <c:showLegendKey val="0"/>
          <c:showVal val="0"/>
          <c:showCatName val="0"/>
          <c:showSerName val="0"/>
          <c:showPercent val="0"/>
          <c:showBubbleSize val="0"/>
        </c:dLbls>
        <c:gapWidth val="150"/>
        <c:axId val="675497272"/>
        <c:axId val="63573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675497272"/>
        <c:axId val="635735160"/>
      </c:lineChart>
      <c:dateAx>
        <c:axId val="675497272"/>
        <c:scaling>
          <c:orientation val="minMax"/>
        </c:scaling>
        <c:delete val="1"/>
        <c:axPos val="b"/>
        <c:numFmt formatCode="ge" sourceLinked="1"/>
        <c:majorTickMark val="none"/>
        <c:minorTickMark val="none"/>
        <c:tickLblPos val="none"/>
        <c:crossAx val="635735160"/>
        <c:crosses val="autoZero"/>
        <c:auto val="1"/>
        <c:lblOffset val="100"/>
        <c:baseTimeUnit val="years"/>
      </c:dateAx>
      <c:valAx>
        <c:axId val="63573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9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89.56</c:v>
                </c:pt>
                <c:pt idx="1">
                  <c:v>89.35</c:v>
                </c:pt>
                <c:pt idx="2">
                  <c:v>89.67</c:v>
                </c:pt>
                <c:pt idx="3">
                  <c:v>89.87</c:v>
                </c:pt>
                <c:pt idx="4">
                  <c:v>90.31</c:v>
                </c:pt>
              </c:numCache>
            </c:numRef>
          </c:val>
        </c:ser>
        <c:dLbls>
          <c:showLegendKey val="0"/>
          <c:showVal val="0"/>
          <c:showCatName val="0"/>
          <c:showSerName val="0"/>
          <c:showPercent val="0"/>
          <c:showBubbleSize val="0"/>
        </c:dLbls>
        <c:gapWidth val="150"/>
        <c:axId val="635736336"/>
        <c:axId val="63573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635736336"/>
        <c:axId val="635736728"/>
      </c:lineChart>
      <c:dateAx>
        <c:axId val="635736336"/>
        <c:scaling>
          <c:orientation val="minMax"/>
        </c:scaling>
        <c:delete val="1"/>
        <c:axPos val="b"/>
        <c:numFmt formatCode="ge" sourceLinked="1"/>
        <c:majorTickMark val="none"/>
        <c:minorTickMark val="none"/>
        <c:tickLblPos val="none"/>
        <c:crossAx val="635736728"/>
        <c:crosses val="autoZero"/>
        <c:auto val="1"/>
        <c:lblOffset val="100"/>
        <c:baseTimeUnit val="years"/>
      </c:dateAx>
      <c:valAx>
        <c:axId val="63573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73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100.29</c:v>
                </c:pt>
                <c:pt idx="1">
                  <c:v>102.97</c:v>
                </c:pt>
                <c:pt idx="2">
                  <c:v>102.71</c:v>
                </c:pt>
                <c:pt idx="3">
                  <c:v>101.04</c:v>
                </c:pt>
                <c:pt idx="4">
                  <c:v>104.08</c:v>
                </c:pt>
              </c:numCache>
            </c:numRef>
          </c:val>
        </c:ser>
        <c:dLbls>
          <c:showLegendKey val="0"/>
          <c:showVal val="0"/>
          <c:showCatName val="0"/>
          <c:showSerName val="0"/>
          <c:showPercent val="0"/>
          <c:showBubbleSize val="0"/>
        </c:dLbls>
        <c:gapWidth val="150"/>
        <c:axId val="671742520"/>
        <c:axId val="6717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671742520"/>
        <c:axId val="671742912"/>
      </c:lineChart>
      <c:dateAx>
        <c:axId val="671742520"/>
        <c:scaling>
          <c:orientation val="minMax"/>
        </c:scaling>
        <c:delete val="1"/>
        <c:axPos val="b"/>
        <c:numFmt formatCode="ge" sourceLinked="1"/>
        <c:majorTickMark val="none"/>
        <c:minorTickMark val="none"/>
        <c:tickLblPos val="none"/>
        <c:crossAx val="671742912"/>
        <c:crosses val="autoZero"/>
        <c:auto val="1"/>
        <c:lblOffset val="100"/>
        <c:baseTimeUnit val="years"/>
      </c:dateAx>
      <c:valAx>
        <c:axId val="6717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74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8.99</c:v>
                </c:pt>
                <c:pt idx="1">
                  <c:v>11.04</c:v>
                </c:pt>
                <c:pt idx="2">
                  <c:v>11.67</c:v>
                </c:pt>
                <c:pt idx="3">
                  <c:v>21.2</c:v>
                </c:pt>
                <c:pt idx="4">
                  <c:v>23.25</c:v>
                </c:pt>
              </c:numCache>
            </c:numRef>
          </c:val>
        </c:ser>
        <c:dLbls>
          <c:showLegendKey val="0"/>
          <c:showVal val="0"/>
          <c:showCatName val="0"/>
          <c:showSerName val="0"/>
          <c:showPercent val="0"/>
          <c:showBubbleSize val="0"/>
        </c:dLbls>
        <c:gapWidth val="150"/>
        <c:axId val="671744088"/>
        <c:axId val="6717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671744088"/>
        <c:axId val="671744480"/>
      </c:lineChart>
      <c:dateAx>
        <c:axId val="671744088"/>
        <c:scaling>
          <c:orientation val="minMax"/>
        </c:scaling>
        <c:delete val="1"/>
        <c:axPos val="b"/>
        <c:numFmt formatCode="ge" sourceLinked="1"/>
        <c:majorTickMark val="none"/>
        <c:minorTickMark val="none"/>
        <c:tickLblPos val="none"/>
        <c:crossAx val="671744480"/>
        <c:crosses val="autoZero"/>
        <c:auto val="1"/>
        <c:lblOffset val="100"/>
        <c:baseTimeUnit val="years"/>
      </c:dateAx>
      <c:valAx>
        <c:axId val="6717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74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0.57999999999999996</c:v>
                </c:pt>
                <c:pt idx="1">
                  <c:v>0.56999999999999995</c:v>
                </c:pt>
                <c:pt idx="2">
                  <c:v>1.06</c:v>
                </c:pt>
                <c:pt idx="3">
                  <c:v>1.05</c:v>
                </c:pt>
                <c:pt idx="4">
                  <c:v>1.03</c:v>
                </c:pt>
              </c:numCache>
            </c:numRef>
          </c:val>
        </c:ser>
        <c:dLbls>
          <c:showLegendKey val="0"/>
          <c:showVal val="0"/>
          <c:showCatName val="0"/>
          <c:showSerName val="0"/>
          <c:showPercent val="0"/>
          <c:showBubbleSize val="0"/>
        </c:dLbls>
        <c:gapWidth val="150"/>
        <c:axId val="671745656"/>
        <c:axId val="6717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671745656"/>
        <c:axId val="671746048"/>
      </c:lineChart>
      <c:dateAx>
        <c:axId val="671745656"/>
        <c:scaling>
          <c:orientation val="minMax"/>
        </c:scaling>
        <c:delete val="1"/>
        <c:axPos val="b"/>
        <c:numFmt formatCode="ge" sourceLinked="1"/>
        <c:majorTickMark val="none"/>
        <c:minorTickMark val="none"/>
        <c:tickLblPos val="none"/>
        <c:crossAx val="671746048"/>
        <c:crosses val="autoZero"/>
        <c:auto val="1"/>
        <c:lblOffset val="100"/>
        <c:baseTimeUnit val="years"/>
      </c:dateAx>
      <c:valAx>
        <c:axId val="6717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74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1747224"/>
        <c:axId val="6754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671747224"/>
        <c:axId val="675489824"/>
      </c:lineChart>
      <c:dateAx>
        <c:axId val="671747224"/>
        <c:scaling>
          <c:orientation val="minMax"/>
        </c:scaling>
        <c:delete val="1"/>
        <c:axPos val="b"/>
        <c:numFmt formatCode="ge" sourceLinked="1"/>
        <c:majorTickMark val="none"/>
        <c:minorTickMark val="none"/>
        <c:tickLblPos val="none"/>
        <c:crossAx val="675489824"/>
        <c:crosses val="autoZero"/>
        <c:auto val="1"/>
        <c:lblOffset val="100"/>
        <c:baseTimeUnit val="years"/>
      </c:dateAx>
      <c:valAx>
        <c:axId val="6754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74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101.92</c:v>
                </c:pt>
                <c:pt idx="1">
                  <c:v>100.31</c:v>
                </c:pt>
                <c:pt idx="2">
                  <c:v>70.31</c:v>
                </c:pt>
                <c:pt idx="3">
                  <c:v>22.19</c:v>
                </c:pt>
                <c:pt idx="4">
                  <c:v>23.85</c:v>
                </c:pt>
              </c:numCache>
            </c:numRef>
          </c:val>
        </c:ser>
        <c:dLbls>
          <c:showLegendKey val="0"/>
          <c:showVal val="0"/>
          <c:showCatName val="0"/>
          <c:showSerName val="0"/>
          <c:showPercent val="0"/>
          <c:showBubbleSize val="0"/>
        </c:dLbls>
        <c:gapWidth val="150"/>
        <c:axId val="675491000"/>
        <c:axId val="6754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675491000"/>
        <c:axId val="675491392"/>
      </c:lineChart>
      <c:dateAx>
        <c:axId val="675491000"/>
        <c:scaling>
          <c:orientation val="minMax"/>
        </c:scaling>
        <c:delete val="1"/>
        <c:axPos val="b"/>
        <c:numFmt formatCode="ge" sourceLinked="1"/>
        <c:majorTickMark val="none"/>
        <c:minorTickMark val="none"/>
        <c:tickLblPos val="none"/>
        <c:crossAx val="675491392"/>
        <c:crosses val="autoZero"/>
        <c:auto val="1"/>
        <c:lblOffset val="100"/>
        <c:baseTimeUnit val="years"/>
      </c:dateAx>
      <c:valAx>
        <c:axId val="6754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9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1326.54</c:v>
                </c:pt>
                <c:pt idx="1">
                  <c:v>1240.3699999999999</c:v>
                </c:pt>
                <c:pt idx="2">
                  <c:v>1209.7</c:v>
                </c:pt>
                <c:pt idx="3">
                  <c:v>1180.3699999999999</c:v>
                </c:pt>
                <c:pt idx="4">
                  <c:v>1079.1600000000001</c:v>
                </c:pt>
              </c:numCache>
            </c:numRef>
          </c:val>
        </c:ser>
        <c:dLbls>
          <c:showLegendKey val="0"/>
          <c:showVal val="0"/>
          <c:showCatName val="0"/>
          <c:showSerName val="0"/>
          <c:showPercent val="0"/>
          <c:showBubbleSize val="0"/>
        </c:dLbls>
        <c:gapWidth val="150"/>
        <c:axId val="675492568"/>
        <c:axId val="6754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675492568"/>
        <c:axId val="675492960"/>
      </c:lineChart>
      <c:dateAx>
        <c:axId val="675492568"/>
        <c:scaling>
          <c:orientation val="minMax"/>
        </c:scaling>
        <c:delete val="1"/>
        <c:axPos val="b"/>
        <c:numFmt formatCode="ge" sourceLinked="1"/>
        <c:majorTickMark val="none"/>
        <c:minorTickMark val="none"/>
        <c:tickLblPos val="none"/>
        <c:crossAx val="675492960"/>
        <c:crosses val="autoZero"/>
        <c:auto val="1"/>
        <c:lblOffset val="100"/>
        <c:baseTimeUnit val="years"/>
      </c:dateAx>
      <c:valAx>
        <c:axId val="6754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9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94.7</c:v>
                </c:pt>
                <c:pt idx="1">
                  <c:v>97.73</c:v>
                </c:pt>
                <c:pt idx="2">
                  <c:v>97.86</c:v>
                </c:pt>
                <c:pt idx="3">
                  <c:v>99.66</c:v>
                </c:pt>
                <c:pt idx="4">
                  <c:v>104.87</c:v>
                </c:pt>
              </c:numCache>
            </c:numRef>
          </c:val>
        </c:ser>
        <c:dLbls>
          <c:showLegendKey val="0"/>
          <c:showVal val="0"/>
          <c:showCatName val="0"/>
          <c:showSerName val="0"/>
          <c:showPercent val="0"/>
          <c:showBubbleSize val="0"/>
        </c:dLbls>
        <c:gapWidth val="150"/>
        <c:axId val="675494136"/>
        <c:axId val="6754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675494136"/>
        <c:axId val="675494528"/>
      </c:lineChart>
      <c:dateAx>
        <c:axId val="675494136"/>
        <c:scaling>
          <c:orientation val="minMax"/>
        </c:scaling>
        <c:delete val="1"/>
        <c:axPos val="b"/>
        <c:numFmt formatCode="ge" sourceLinked="1"/>
        <c:majorTickMark val="none"/>
        <c:minorTickMark val="none"/>
        <c:tickLblPos val="none"/>
        <c:crossAx val="675494528"/>
        <c:crosses val="autoZero"/>
        <c:auto val="1"/>
        <c:lblOffset val="100"/>
        <c:baseTimeUnit val="years"/>
      </c:dateAx>
      <c:valAx>
        <c:axId val="6754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9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182.83</c:v>
                </c:pt>
                <c:pt idx="1">
                  <c:v>177.09</c:v>
                </c:pt>
                <c:pt idx="2">
                  <c:v>176.39</c:v>
                </c:pt>
                <c:pt idx="3">
                  <c:v>173.06</c:v>
                </c:pt>
                <c:pt idx="4">
                  <c:v>164.54</c:v>
                </c:pt>
              </c:numCache>
            </c:numRef>
          </c:val>
        </c:ser>
        <c:dLbls>
          <c:showLegendKey val="0"/>
          <c:showVal val="0"/>
          <c:showCatName val="0"/>
          <c:showSerName val="0"/>
          <c:showPercent val="0"/>
          <c:showBubbleSize val="0"/>
        </c:dLbls>
        <c:gapWidth val="150"/>
        <c:axId val="675495704"/>
        <c:axId val="6754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675495704"/>
        <c:axId val="675496096"/>
      </c:lineChart>
      <c:dateAx>
        <c:axId val="675495704"/>
        <c:scaling>
          <c:orientation val="minMax"/>
        </c:scaling>
        <c:delete val="1"/>
        <c:axPos val="b"/>
        <c:numFmt formatCode="ge" sourceLinked="1"/>
        <c:majorTickMark val="none"/>
        <c:minorTickMark val="none"/>
        <c:tickLblPos val="none"/>
        <c:crossAx val="675496096"/>
        <c:crosses val="autoZero"/>
        <c:auto val="1"/>
        <c:lblOffset val="100"/>
        <c:baseTimeUnit val="years"/>
      </c:dateAx>
      <c:valAx>
        <c:axId val="6754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9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新潟県　新潟市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802936</v>
      </c>
      <c r="AM8" s="47"/>
      <c r="AN8" s="47"/>
      <c r="AO8" s="47"/>
      <c r="AP8" s="47"/>
      <c r="AQ8" s="47"/>
      <c r="AR8" s="47"/>
      <c r="AS8" s="47"/>
      <c r="AT8" s="43">
        <f>データ!S6</f>
        <v>726.45</v>
      </c>
      <c r="AU8" s="43"/>
      <c r="AV8" s="43"/>
      <c r="AW8" s="43"/>
      <c r="AX8" s="43"/>
      <c r="AY8" s="43"/>
      <c r="AZ8" s="43"/>
      <c r="BA8" s="43"/>
      <c r="BB8" s="43">
        <f>データ!T6</f>
        <v>1105.29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43.1</v>
      </c>
      <c r="J10" s="43"/>
      <c r="K10" s="43"/>
      <c r="L10" s="43"/>
      <c r="M10" s="43"/>
      <c r="N10" s="43"/>
      <c r="O10" s="43"/>
      <c r="P10" s="43">
        <f>データ!O6</f>
        <v>81.099999999999994</v>
      </c>
      <c r="Q10" s="43"/>
      <c r="R10" s="43"/>
      <c r="S10" s="43"/>
      <c r="T10" s="43"/>
      <c r="U10" s="43"/>
      <c r="V10" s="43"/>
      <c r="W10" s="43">
        <f>データ!P6</f>
        <v>65.41</v>
      </c>
      <c r="X10" s="43"/>
      <c r="Y10" s="43"/>
      <c r="Z10" s="43"/>
      <c r="AA10" s="43"/>
      <c r="AB10" s="43"/>
      <c r="AC10" s="43"/>
      <c r="AD10" s="47">
        <f>データ!Q6</f>
        <v>2991</v>
      </c>
      <c r="AE10" s="47"/>
      <c r="AF10" s="47"/>
      <c r="AG10" s="47"/>
      <c r="AH10" s="47"/>
      <c r="AI10" s="47"/>
      <c r="AJ10" s="47"/>
      <c r="AK10" s="2"/>
      <c r="AL10" s="47">
        <f>データ!U6</f>
        <v>648247</v>
      </c>
      <c r="AM10" s="47"/>
      <c r="AN10" s="47"/>
      <c r="AO10" s="47"/>
      <c r="AP10" s="47"/>
      <c r="AQ10" s="47"/>
      <c r="AR10" s="47"/>
      <c r="AS10" s="47"/>
      <c r="AT10" s="43">
        <f>データ!V6</f>
        <v>114.99</v>
      </c>
      <c r="AU10" s="43"/>
      <c r="AV10" s="43"/>
      <c r="AW10" s="43"/>
      <c r="AX10" s="43"/>
      <c r="AY10" s="43"/>
      <c r="AZ10" s="43"/>
      <c r="BA10" s="43"/>
      <c r="BB10" s="43">
        <f>データ!W6</f>
        <v>5637.42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151009</v>
      </c>
      <c r="D6" s="31">
        <f t="shared" si="3"/>
        <v>46</v>
      </c>
      <c r="E6" s="31">
        <f t="shared" si="3"/>
        <v>17</v>
      </c>
      <c r="F6" s="31">
        <f t="shared" si="3"/>
        <v>1</v>
      </c>
      <c r="G6" s="31">
        <f t="shared" si="3"/>
        <v>0</v>
      </c>
      <c r="H6" s="31" t="str">
        <f t="shared" si="3"/>
        <v>新潟県　新潟市</v>
      </c>
      <c r="I6" s="31" t="str">
        <f t="shared" si="3"/>
        <v>法適用</v>
      </c>
      <c r="J6" s="31" t="str">
        <f t="shared" si="3"/>
        <v>下水道事業</v>
      </c>
      <c r="K6" s="31" t="str">
        <f t="shared" si="3"/>
        <v>公共下水道</v>
      </c>
      <c r="L6" s="31" t="str">
        <f t="shared" si="3"/>
        <v>政令市等</v>
      </c>
      <c r="M6" s="32" t="str">
        <f t="shared" si="3"/>
        <v>-</v>
      </c>
      <c r="N6" s="32">
        <f t="shared" si="3"/>
        <v>43.1</v>
      </c>
      <c r="O6" s="32">
        <f t="shared" si="3"/>
        <v>81.099999999999994</v>
      </c>
      <c r="P6" s="32">
        <f t="shared" si="3"/>
        <v>65.41</v>
      </c>
      <c r="Q6" s="32">
        <f t="shared" si="3"/>
        <v>2991</v>
      </c>
      <c r="R6" s="32">
        <f t="shared" si="3"/>
        <v>802936</v>
      </c>
      <c r="S6" s="32">
        <f t="shared" si="3"/>
        <v>726.45</v>
      </c>
      <c r="T6" s="32">
        <f t="shared" si="3"/>
        <v>1105.29</v>
      </c>
      <c r="U6" s="32">
        <f t="shared" si="3"/>
        <v>648247</v>
      </c>
      <c r="V6" s="32">
        <f t="shared" si="3"/>
        <v>114.99</v>
      </c>
      <c r="W6" s="32">
        <f t="shared" si="3"/>
        <v>5637.42</v>
      </c>
      <c r="X6" s="33">
        <f>IF(X7="",NA(),X7)</f>
        <v>100.29</v>
      </c>
      <c r="Y6" s="33">
        <f t="shared" ref="Y6:AG6" si="4">IF(Y7="",NA(),Y7)</f>
        <v>102.97</v>
      </c>
      <c r="Z6" s="33">
        <f t="shared" si="4"/>
        <v>102.71</v>
      </c>
      <c r="AA6" s="33">
        <f t="shared" si="4"/>
        <v>101.04</v>
      </c>
      <c r="AB6" s="33">
        <f t="shared" si="4"/>
        <v>104.08</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101.92</v>
      </c>
      <c r="AU6" s="33">
        <f t="shared" ref="AU6:BC6" si="6">IF(AU7="",NA(),AU7)</f>
        <v>100.31</v>
      </c>
      <c r="AV6" s="33">
        <f t="shared" si="6"/>
        <v>70.31</v>
      </c>
      <c r="AW6" s="33">
        <f t="shared" si="6"/>
        <v>22.19</v>
      </c>
      <c r="AX6" s="33">
        <f t="shared" si="6"/>
        <v>23.85</v>
      </c>
      <c r="AY6" s="33">
        <f t="shared" si="6"/>
        <v>178.08</v>
      </c>
      <c r="AZ6" s="33">
        <f t="shared" si="6"/>
        <v>182.39</v>
      </c>
      <c r="BA6" s="33">
        <f t="shared" si="6"/>
        <v>187.05</v>
      </c>
      <c r="BB6" s="33">
        <f t="shared" si="6"/>
        <v>55.68</v>
      </c>
      <c r="BC6" s="33">
        <f t="shared" si="6"/>
        <v>56.18</v>
      </c>
      <c r="BD6" s="32" t="str">
        <f>IF(BD7="","",IF(BD7="-","【-】","【"&amp;SUBSTITUTE(TEXT(BD7,"#,##0.00"),"-","△")&amp;"】"))</f>
        <v>【57.41】</v>
      </c>
      <c r="BE6" s="33">
        <f>IF(BE7="",NA(),BE7)</f>
        <v>1326.54</v>
      </c>
      <c r="BF6" s="33">
        <f t="shared" ref="BF6:BN6" si="7">IF(BF7="",NA(),BF7)</f>
        <v>1240.3699999999999</v>
      </c>
      <c r="BG6" s="33">
        <f t="shared" si="7"/>
        <v>1209.7</v>
      </c>
      <c r="BH6" s="33">
        <f t="shared" si="7"/>
        <v>1180.3699999999999</v>
      </c>
      <c r="BI6" s="33">
        <f t="shared" si="7"/>
        <v>1079.1600000000001</v>
      </c>
      <c r="BJ6" s="33">
        <f t="shared" si="7"/>
        <v>696.19</v>
      </c>
      <c r="BK6" s="33">
        <f t="shared" si="7"/>
        <v>671.46</v>
      </c>
      <c r="BL6" s="33">
        <f t="shared" si="7"/>
        <v>644.47</v>
      </c>
      <c r="BM6" s="33">
        <f t="shared" si="7"/>
        <v>627.59</v>
      </c>
      <c r="BN6" s="33">
        <f t="shared" si="7"/>
        <v>594.09</v>
      </c>
      <c r="BO6" s="32" t="str">
        <f>IF(BO7="","",IF(BO7="-","【-】","【"&amp;SUBSTITUTE(TEXT(BO7,"#,##0.00"),"-","△")&amp;"】"))</f>
        <v>【763.62】</v>
      </c>
      <c r="BP6" s="33">
        <f>IF(BP7="",NA(),BP7)</f>
        <v>94.7</v>
      </c>
      <c r="BQ6" s="33">
        <f t="shared" ref="BQ6:BY6" si="8">IF(BQ7="",NA(),BQ7)</f>
        <v>97.73</v>
      </c>
      <c r="BR6" s="33">
        <f t="shared" si="8"/>
        <v>97.86</v>
      </c>
      <c r="BS6" s="33">
        <f t="shared" si="8"/>
        <v>99.66</v>
      </c>
      <c r="BT6" s="33">
        <f t="shared" si="8"/>
        <v>104.87</v>
      </c>
      <c r="BU6" s="33">
        <f t="shared" si="8"/>
        <v>106.48</v>
      </c>
      <c r="BV6" s="33">
        <f t="shared" si="8"/>
        <v>107.64</v>
      </c>
      <c r="BW6" s="33">
        <f t="shared" si="8"/>
        <v>109.25</v>
      </c>
      <c r="BX6" s="33">
        <f t="shared" si="8"/>
        <v>113.93</v>
      </c>
      <c r="BY6" s="33">
        <f t="shared" si="8"/>
        <v>114.03</v>
      </c>
      <c r="BZ6" s="32" t="str">
        <f>IF(BZ7="","",IF(BZ7="-","【-】","【"&amp;SUBSTITUTE(TEXT(BZ7,"#,##0.00"),"-","△")&amp;"】"))</f>
        <v>【98.53】</v>
      </c>
      <c r="CA6" s="33">
        <f>IF(CA7="",NA(),CA7)</f>
        <v>182.83</v>
      </c>
      <c r="CB6" s="33">
        <f t="shared" ref="CB6:CJ6" si="9">IF(CB7="",NA(),CB7)</f>
        <v>177.09</v>
      </c>
      <c r="CC6" s="33">
        <f t="shared" si="9"/>
        <v>176.39</v>
      </c>
      <c r="CD6" s="33">
        <f t="shared" si="9"/>
        <v>173.06</v>
      </c>
      <c r="CE6" s="33">
        <f t="shared" si="9"/>
        <v>164.54</v>
      </c>
      <c r="CF6" s="33">
        <f t="shared" si="9"/>
        <v>124.63</v>
      </c>
      <c r="CG6" s="33">
        <f t="shared" si="9"/>
        <v>123.36</v>
      </c>
      <c r="CH6" s="33">
        <f t="shared" si="9"/>
        <v>121.96</v>
      </c>
      <c r="CI6" s="33">
        <f t="shared" si="9"/>
        <v>116.77</v>
      </c>
      <c r="CJ6" s="33">
        <f t="shared" si="9"/>
        <v>116.93</v>
      </c>
      <c r="CK6" s="32" t="str">
        <f>IF(CK7="","",IF(CK7="-","【-】","【"&amp;SUBSTITUTE(TEXT(CK7,"#,##0.00"),"-","△")&amp;"】"))</f>
        <v>【139.70】</v>
      </c>
      <c r="CL6" s="33">
        <f>IF(CL7="",NA(),CL7)</f>
        <v>74.739999999999995</v>
      </c>
      <c r="CM6" s="33">
        <f t="shared" ref="CM6:CU6" si="10">IF(CM7="",NA(),CM7)</f>
        <v>102.99</v>
      </c>
      <c r="CN6" s="33">
        <f t="shared" si="10"/>
        <v>100.41</v>
      </c>
      <c r="CO6" s="33">
        <f t="shared" si="10"/>
        <v>96.09</v>
      </c>
      <c r="CP6" s="33">
        <f t="shared" si="10"/>
        <v>93.15</v>
      </c>
      <c r="CQ6" s="33">
        <f t="shared" si="10"/>
        <v>59.52</v>
      </c>
      <c r="CR6" s="33">
        <f t="shared" si="10"/>
        <v>57.95</v>
      </c>
      <c r="CS6" s="33">
        <f t="shared" si="10"/>
        <v>59.8</v>
      </c>
      <c r="CT6" s="33">
        <f t="shared" si="10"/>
        <v>59.58</v>
      </c>
      <c r="CU6" s="33">
        <f t="shared" si="10"/>
        <v>58.79</v>
      </c>
      <c r="CV6" s="32" t="str">
        <f>IF(CV7="","",IF(CV7="-","【-】","【"&amp;SUBSTITUTE(TEXT(CV7,"#,##0.00"),"-","△")&amp;"】"))</f>
        <v>【60.01】</v>
      </c>
      <c r="CW6" s="33">
        <f>IF(CW7="",NA(),CW7)</f>
        <v>89.56</v>
      </c>
      <c r="CX6" s="33">
        <f t="shared" ref="CX6:DF6" si="11">IF(CX7="",NA(),CX7)</f>
        <v>89.35</v>
      </c>
      <c r="CY6" s="33">
        <f t="shared" si="11"/>
        <v>89.67</v>
      </c>
      <c r="CZ6" s="33">
        <f t="shared" si="11"/>
        <v>89.87</v>
      </c>
      <c r="DA6" s="33">
        <f t="shared" si="11"/>
        <v>90.31</v>
      </c>
      <c r="DB6" s="33">
        <f t="shared" si="11"/>
        <v>98.54</v>
      </c>
      <c r="DC6" s="33">
        <f t="shared" si="11"/>
        <v>98.56</v>
      </c>
      <c r="DD6" s="33">
        <f t="shared" si="11"/>
        <v>98.64</v>
      </c>
      <c r="DE6" s="33">
        <f t="shared" si="11"/>
        <v>98.71</v>
      </c>
      <c r="DF6" s="33">
        <f t="shared" si="11"/>
        <v>98.76</v>
      </c>
      <c r="DG6" s="32" t="str">
        <f>IF(DG7="","",IF(DG7="-","【-】","【"&amp;SUBSTITUTE(TEXT(DG7,"#,##0.00"),"-","△")&amp;"】"))</f>
        <v>【94.73】</v>
      </c>
      <c r="DH6" s="33">
        <f>IF(DH7="",NA(),DH7)</f>
        <v>8.99</v>
      </c>
      <c r="DI6" s="33">
        <f t="shared" ref="DI6:DQ6" si="12">IF(DI7="",NA(),DI7)</f>
        <v>11.04</v>
      </c>
      <c r="DJ6" s="33">
        <f t="shared" si="12"/>
        <v>11.67</v>
      </c>
      <c r="DK6" s="33">
        <f t="shared" si="12"/>
        <v>21.2</v>
      </c>
      <c r="DL6" s="33">
        <f t="shared" si="12"/>
        <v>23.25</v>
      </c>
      <c r="DM6" s="33">
        <f t="shared" si="12"/>
        <v>29.9</v>
      </c>
      <c r="DN6" s="33">
        <f t="shared" si="12"/>
        <v>30.56</v>
      </c>
      <c r="DO6" s="33">
        <f t="shared" si="12"/>
        <v>31.06</v>
      </c>
      <c r="DP6" s="33">
        <f t="shared" si="12"/>
        <v>42</v>
      </c>
      <c r="DQ6" s="33">
        <f t="shared" si="12"/>
        <v>43.2</v>
      </c>
      <c r="DR6" s="32" t="str">
        <f>IF(DR7="","",IF(DR7="-","【-】","【"&amp;SUBSTITUTE(TEXT(DR7,"#,##0.00"),"-","△")&amp;"】"))</f>
        <v>【36.85】</v>
      </c>
      <c r="DS6" s="33">
        <f>IF(DS7="",NA(),DS7)</f>
        <v>0.57999999999999996</v>
      </c>
      <c r="DT6" s="33">
        <f t="shared" ref="DT6:EB6" si="13">IF(DT7="",NA(),DT7)</f>
        <v>0.56999999999999995</v>
      </c>
      <c r="DU6" s="33">
        <f t="shared" si="13"/>
        <v>1.06</v>
      </c>
      <c r="DV6" s="33">
        <f t="shared" si="13"/>
        <v>1.05</v>
      </c>
      <c r="DW6" s="33">
        <f t="shared" si="13"/>
        <v>1.03</v>
      </c>
      <c r="DX6" s="33">
        <f t="shared" si="13"/>
        <v>6.06</v>
      </c>
      <c r="DY6" s="33">
        <f t="shared" si="13"/>
        <v>6.24</v>
      </c>
      <c r="DZ6" s="33">
        <f t="shared" si="13"/>
        <v>6.43</v>
      </c>
      <c r="EA6" s="33">
        <f t="shared" si="13"/>
        <v>6.95</v>
      </c>
      <c r="EB6" s="33">
        <f t="shared" si="13"/>
        <v>7.39</v>
      </c>
      <c r="EC6" s="32" t="str">
        <f>IF(EC7="","",IF(EC7="-","【-】","【"&amp;SUBSTITUTE(TEXT(EC7,"#,##0.00"),"-","△")&amp;"】"))</f>
        <v>【4.56】</v>
      </c>
      <c r="ED6" s="33">
        <f>IF(ED7="",NA(),ED7)</f>
        <v>0.02</v>
      </c>
      <c r="EE6" s="33">
        <f t="shared" ref="EE6:EM6" si="14">IF(EE7="",NA(),EE7)</f>
        <v>0.04</v>
      </c>
      <c r="EF6" s="33">
        <f t="shared" si="14"/>
        <v>0.02</v>
      </c>
      <c r="EG6" s="33">
        <f t="shared" si="14"/>
        <v>0.04</v>
      </c>
      <c r="EH6" s="33">
        <f t="shared" si="14"/>
        <v>0.08</v>
      </c>
      <c r="EI6" s="33">
        <f t="shared" si="14"/>
        <v>0.35</v>
      </c>
      <c r="EJ6" s="33">
        <f t="shared" si="14"/>
        <v>0.35</v>
      </c>
      <c r="EK6" s="33">
        <f t="shared" si="14"/>
        <v>0.37</v>
      </c>
      <c r="EL6" s="33">
        <f t="shared" si="14"/>
        <v>0.38</v>
      </c>
      <c r="EM6" s="33">
        <f t="shared" si="14"/>
        <v>0.35</v>
      </c>
      <c r="EN6" s="32" t="str">
        <f>IF(EN7="","",IF(EN7="-","【-】","【"&amp;SUBSTITUTE(TEXT(EN7,"#,##0.00"),"-","△")&amp;"】"))</f>
        <v>【0.23】</v>
      </c>
    </row>
    <row r="7" spans="1:147" s="34" customFormat="1" x14ac:dyDescent="0.2">
      <c r="A7" s="26"/>
      <c r="B7" s="35">
        <v>2015</v>
      </c>
      <c r="C7" s="35">
        <v>151009</v>
      </c>
      <c r="D7" s="35">
        <v>46</v>
      </c>
      <c r="E7" s="35">
        <v>17</v>
      </c>
      <c r="F7" s="35">
        <v>1</v>
      </c>
      <c r="G7" s="35">
        <v>0</v>
      </c>
      <c r="H7" s="35" t="s">
        <v>96</v>
      </c>
      <c r="I7" s="35" t="s">
        <v>97</v>
      </c>
      <c r="J7" s="35" t="s">
        <v>98</v>
      </c>
      <c r="K7" s="35" t="s">
        <v>99</v>
      </c>
      <c r="L7" s="35" t="s">
        <v>100</v>
      </c>
      <c r="M7" s="36" t="s">
        <v>101</v>
      </c>
      <c r="N7" s="36">
        <v>43.1</v>
      </c>
      <c r="O7" s="36">
        <v>81.099999999999994</v>
      </c>
      <c r="P7" s="36">
        <v>65.41</v>
      </c>
      <c r="Q7" s="36">
        <v>2991</v>
      </c>
      <c r="R7" s="36">
        <v>802936</v>
      </c>
      <c r="S7" s="36">
        <v>726.45</v>
      </c>
      <c r="T7" s="36">
        <v>1105.29</v>
      </c>
      <c r="U7" s="36">
        <v>648247</v>
      </c>
      <c r="V7" s="36">
        <v>114.99</v>
      </c>
      <c r="W7" s="36">
        <v>5637.42</v>
      </c>
      <c r="X7" s="36">
        <v>100.29</v>
      </c>
      <c r="Y7" s="36">
        <v>102.97</v>
      </c>
      <c r="Z7" s="36">
        <v>102.71</v>
      </c>
      <c r="AA7" s="36">
        <v>101.04</v>
      </c>
      <c r="AB7" s="36">
        <v>104.08</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101.92</v>
      </c>
      <c r="AU7" s="36">
        <v>100.31</v>
      </c>
      <c r="AV7" s="36">
        <v>70.31</v>
      </c>
      <c r="AW7" s="36">
        <v>22.19</v>
      </c>
      <c r="AX7" s="36">
        <v>23.85</v>
      </c>
      <c r="AY7" s="36">
        <v>178.08</v>
      </c>
      <c r="AZ7" s="36">
        <v>182.39</v>
      </c>
      <c r="BA7" s="36">
        <v>187.05</v>
      </c>
      <c r="BB7" s="36">
        <v>55.68</v>
      </c>
      <c r="BC7" s="36">
        <v>56.18</v>
      </c>
      <c r="BD7" s="36">
        <v>57.41</v>
      </c>
      <c r="BE7" s="36">
        <v>1326.54</v>
      </c>
      <c r="BF7" s="36">
        <v>1240.3699999999999</v>
      </c>
      <c r="BG7" s="36">
        <v>1209.7</v>
      </c>
      <c r="BH7" s="36">
        <v>1180.3699999999999</v>
      </c>
      <c r="BI7" s="36">
        <v>1079.1600000000001</v>
      </c>
      <c r="BJ7" s="36">
        <v>696.19</v>
      </c>
      <c r="BK7" s="36">
        <v>671.46</v>
      </c>
      <c r="BL7" s="36">
        <v>644.47</v>
      </c>
      <c r="BM7" s="36">
        <v>627.59</v>
      </c>
      <c r="BN7" s="36">
        <v>594.09</v>
      </c>
      <c r="BO7" s="36">
        <v>763.62</v>
      </c>
      <c r="BP7" s="36">
        <v>94.7</v>
      </c>
      <c r="BQ7" s="36">
        <v>97.73</v>
      </c>
      <c r="BR7" s="36">
        <v>97.86</v>
      </c>
      <c r="BS7" s="36">
        <v>99.66</v>
      </c>
      <c r="BT7" s="36">
        <v>104.87</v>
      </c>
      <c r="BU7" s="36">
        <v>106.48</v>
      </c>
      <c r="BV7" s="36">
        <v>107.64</v>
      </c>
      <c r="BW7" s="36">
        <v>109.25</v>
      </c>
      <c r="BX7" s="36">
        <v>113.93</v>
      </c>
      <c r="BY7" s="36">
        <v>114.03</v>
      </c>
      <c r="BZ7" s="36">
        <v>98.53</v>
      </c>
      <c r="CA7" s="36">
        <v>182.83</v>
      </c>
      <c r="CB7" s="36">
        <v>177.09</v>
      </c>
      <c r="CC7" s="36">
        <v>176.39</v>
      </c>
      <c r="CD7" s="36">
        <v>173.06</v>
      </c>
      <c r="CE7" s="36">
        <v>164.54</v>
      </c>
      <c r="CF7" s="36">
        <v>124.63</v>
      </c>
      <c r="CG7" s="36">
        <v>123.36</v>
      </c>
      <c r="CH7" s="36">
        <v>121.96</v>
      </c>
      <c r="CI7" s="36">
        <v>116.77</v>
      </c>
      <c r="CJ7" s="36">
        <v>116.93</v>
      </c>
      <c r="CK7" s="36">
        <v>139.69999999999999</v>
      </c>
      <c r="CL7" s="36">
        <v>74.739999999999995</v>
      </c>
      <c r="CM7" s="36">
        <v>102.99</v>
      </c>
      <c r="CN7" s="36">
        <v>100.41</v>
      </c>
      <c r="CO7" s="36">
        <v>96.09</v>
      </c>
      <c r="CP7" s="36">
        <v>93.15</v>
      </c>
      <c r="CQ7" s="36">
        <v>59.52</v>
      </c>
      <c r="CR7" s="36">
        <v>57.95</v>
      </c>
      <c r="CS7" s="36">
        <v>59.8</v>
      </c>
      <c r="CT7" s="36">
        <v>59.58</v>
      </c>
      <c r="CU7" s="36">
        <v>58.79</v>
      </c>
      <c r="CV7" s="36">
        <v>60.01</v>
      </c>
      <c r="CW7" s="36">
        <v>89.56</v>
      </c>
      <c r="CX7" s="36">
        <v>89.35</v>
      </c>
      <c r="CY7" s="36">
        <v>89.67</v>
      </c>
      <c r="CZ7" s="36">
        <v>89.87</v>
      </c>
      <c r="DA7" s="36">
        <v>90.31</v>
      </c>
      <c r="DB7" s="36">
        <v>98.54</v>
      </c>
      <c r="DC7" s="36">
        <v>98.56</v>
      </c>
      <c r="DD7" s="36">
        <v>98.64</v>
      </c>
      <c r="DE7" s="36">
        <v>98.71</v>
      </c>
      <c r="DF7" s="36">
        <v>98.76</v>
      </c>
      <c r="DG7" s="36">
        <v>94.73</v>
      </c>
      <c r="DH7" s="36">
        <v>8.99</v>
      </c>
      <c r="DI7" s="36">
        <v>11.04</v>
      </c>
      <c r="DJ7" s="36">
        <v>11.67</v>
      </c>
      <c r="DK7" s="36">
        <v>21.2</v>
      </c>
      <c r="DL7" s="36">
        <v>23.25</v>
      </c>
      <c r="DM7" s="36">
        <v>29.9</v>
      </c>
      <c r="DN7" s="36">
        <v>30.56</v>
      </c>
      <c r="DO7" s="36">
        <v>31.06</v>
      </c>
      <c r="DP7" s="36">
        <v>42</v>
      </c>
      <c r="DQ7" s="36">
        <v>43.2</v>
      </c>
      <c r="DR7" s="36">
        <v>36.85</v>
      </c>
      <c r="DS7" s="36">
        <v>0.57999999999999996</v>
      </c>
      <c r="DT7" s="36">
        <v>0.56999999999999995</v>
      </c>
      <c r="DU7" s="36">
        <v>1.06</v>
      </c>
      <c r="DV7" s="36">
        <v>1.05</v>
      </c>
      <c r="DW7" s="36">
        <v>1.03</v>
      </c>
      <c r="DX7" s="36">
        <v>6.06</v>
      </c>
      <c r="DY7" s="36">
        <v>6.24</v>
      </c>
      <c r="DZ7" s="36">
        <v>6.43</v>
      </c>
      <c r="EA7" s="36">
        <v>6.95</v>
      </c>
      <c r="EB7" s="36">
        <v>7.39</v>
      </c>
      <c r="EC7" s="36">
        <v>4.5599999999999996</v>
      </c>
      <c r="ED7" s="36">
        <v>0.02</v>
      </c>
      <c r="EE7" s="36">
        <v>0.04</v>
      </c>
      <c r="EF7" s="36">
        <v>0.02</v>
      </c>
      <c r="EG7" s="36">
        <v>0.04</v>
      </c>
      <c r="EH7" s="36">
        <v>0.08</v>
      </c>
      <c r="EI7" s="36">
        <v>0.35</v>
      </c>
      <c r="EJ7" s="36">
        <v>0.35</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2017-02-16T01:55:16Z</cp:lastPrinted>
  <dcterms:created xsi:type="dcterms:W3CDTF">2017-02-08T02:35:04Z</dcterms:created>
  <dcterms:modified xsi:type="dcterms:W3CDTF">2017-02-27T05:51:28Z</dcterms:modified>
</cp:coreProperties>
</file>