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5新潟県新潟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10" i="4"/>
  <c r="P10" i="4"/>
  <c r="I10" i="4"/>
  <c r="B10" i="4"/>
  <c r="BB8" i="4"/>
  <c r="AT8" i="4"/>
  <c r="AL8" i="4"/>
  <c r="W8" i="4"/>
  <c r="B6" i="4"/>
  <c r="C10" i="5" l="1"/>
  <c r="D10" i="5"/>
  <c r="E10" i="5"/>
  <c r="B10" i="5"/>
</calcChain>
</file>

<file path=xl/sharedStrings.xml><?xml version="1.0" encoding="utf-8"?>
<sst xmlns="http://schemas.openxmlformats.org/spreadsheetml/2006/main" count="262" uniqueCount="110">
  <si>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</si>
  <si>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</si>
  <si>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</si>
  <si>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</si>
  <si>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</si>
  <si>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</si>
  <si>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</si>
  <si>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</si>
  <si>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</si>
  <si>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</si>
  <si>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</si>
  <si>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</si>
  <si>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</si>
  <si>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</si>
  <si>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</si>
  <si>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</si>
  <si>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</si>
  <si>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</si>
  <si>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</si>
  <si>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</si>
  <si>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</si>
  <si>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</si>
  <si>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</si>
  <si>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</si>
  <si>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</si>
  <si>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</si>
  <si>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</si>
  <si>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</si>
  <si>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</si>
  <si>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</si>
  <si>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</si>
  <si>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</si>
  <si>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</si>
  <si>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</si>
  <si>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</si>
  <si>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</si>
  <si>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</si>
  <si>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</si>
  <si>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</si>
  <si>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</si>
  <si>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</si>
  <si>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</si>
  <si>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</si>
  <si>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</si>
  <si>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</si>
  <si>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</si>
  <si>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</si>
  <si>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</si>
  <si>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</si>
  <si>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</si>
  <si>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</si>
  <si>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</si>
  <si>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</si>
  <si>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</si>
  <si>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</si>
  <si>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</si>
  <si>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</si>
  <si>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</si>
  <si>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</si>
  <si>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</si>
  <si>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</si>
  <si>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</si>
  <si>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</si>
  <si>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</si>
  <si>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</si>
  <si>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</si>
  <si>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</si>
  <si>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</si>
  <si>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</si>
  <si>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</si>
  <si>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</si>
  <si>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</si>
  <si>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</si>
  <si>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</si>
  <si>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</si>
  <si>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</si>
  <si>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</si>
  <si>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</si>
  <si>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</si>
  <si>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</si>
  <si>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</si>
  <si>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</si>
  <si>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</si>
  <si>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</si>
  <si>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</si>
  <si>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</si>
  <si>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</si>
  <si>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</si>
  <si>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</si>
  <si>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</si>
  <si>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</si>
  <si>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</si>
  <si>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</si>
  <si>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</si>
  <si>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</si>
  <si>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</si>
  <si>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新潟市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</si>
  <si>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</si>
  <si>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</si>
  <si>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</si>
  <si>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</si>
  <si>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</si>
  <si>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</si>
  <si>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</si>
  <si>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</si>
  <si>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</si>
  <si>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</si>
  <si>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本事業は平成24年度に開始した事業であり，現時点では減価償却は進んでいない。</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phoneticPr fontId="4"/>
  </si>
  <si>
    <r>
      <rPr>
        <b/>
        <sz val="11"/>
        <color theme="1"/>
        <rFont val="ＭＳ ゴシック"/>
        <family val="3"/>
        <charset val="128"/>
      </rPr>
      <t>① 経常収支比率</t>
    </r>
    <r>
      <rPr>
        <sz val="11"/>
        <color theme="1"/>
        <rFont val="ＭＳ ゴシック"/>
        <family val="3"/>
        <charset val="128"/>
      </rPr>
      <t xml:space="preserve">
　経費回収率が低く，使用料収入のほか一般会計からの繰入金により事業運営を行っている，引き続き，使用料の確保や維持管理費の効率化を図る必要がある。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事業開始後間もないことから未償還残高が多く，類似団体に比し高い割合であると考えられる。また，今後も，整備を進めることにより増加傾向になると考えられる。
</t>
    </r>
    <r>
      <rPr>
        <b/>
        <sz val="11"/>
        <color theme="1"/>
        <rFont val="ＭＳ ゴシック"/>
        <family val="3"/>
        <charset val="128"/>
      </rPr>
      <t>⑤ 経費回収率</t>
    </r>
    <r>
      <rPr>
        <sz val="11"/>
        <color theme="1"/>
        <rFont val="ＭＳ ゴシック"/>
        <family val="3"/>
        <charset val="128"/>
      </rPr>
      <t xml:space="preserve">
　経費回収率は，使用料収入の確保により増加傾向にあるが，いまだ低い数値であり汚水処理費を使用料で回収できていない状況にある。
</t>
    </r>
    <r>
      <rPr>
        <b/>
        <sz val="11"/>
        <color theme="1"/>
        <rFont val="ＭＳ ゴシック"/>
        <family val="3"/>
        <charset val="128"/>
      </rPr>
      <t>⑥ 汚水処理原価</t>
    </r>
    <r>
      <rPr>
        <sz val="11"/>
        <color theme="1"/>
        <rFont val="ＭＳ ゴシック"/>
        <family val="3"/>
        <charset val="128"/>
      </rPr>
      <t xml:space="preserve">
　事業開始時は施設利用率が低く高い値を示していたが，類似団体と同程度の数値で推移している。
</t>
    </r>
    <rPh sb="2" eb="4">
      <t>ケイジョウ</t>
    </rPh>
    <rPh sb="4" eb="6">
      <t>シュウシ</t>
    </rPh>
    <rPh sb="6" eb="8">
      <t>ヒリツ</t>
    </rPh>
    <rPh sb="10" eb="12">
      <t>ケイヒ</t>
    </rPh>
    <rPh sb="12" eb="14">
      <t>カイシュウ</t>
    </rPh>
    <rPh sb="14" eb="15">
      <t>リツ</t>
    </rPh>
    <rPh sb="16" eb="17">
      <t>ヒク</t>
    </rPh>
    <rPh sb="19" eb="22">
      <t>シヨウリョウ</t>
    </rPh>
    <rPh sb="22" eb="24">
      <t>シュウニュウ</t>
    </rPh>
    <rPh sb="27" eb="29">
      <t>イッパン</t>
    </rPh>
    <rPh sb="29" eb="31">
      <t>カイケイ</t>
    </rPh>
    <rPh sb="34" eb="36">
      <t>クリイレ</t>
    </rPh>
    <rPh sb="36" eb="37">
      <t>キン</t>
    </rPh>
    <rPh sb="40" eb="42">
      <t>ジギョウ</t>
    </rPh>
    <rPh sb="42" eb="44">
      <t>ウンエイ</t>
    </rPh>
    <rPh sb="45" eb="46">
      <t>オコナ</t>
    </rPh>
    <rPh sb="51" eb="52">
      <t>ヒ</t>
    </rPh>
    <rPh sb="53" eb="54">
      <t>ツヅ</t>
    </rPh>
    <rPh sb="56" eb="59">
      <t>シヨウリョウ</t>
    </rPh>
    <rPh sb="60" eb="62">
      <t>カクホ</t>
    </rPh>
    <rPh sb="63" eb="65">
      <t>イジ</t>
    </rPh>
    <rPh sb="65" eb="68">
      <t>カンリヒ</t>
    </rPh>
    <rPh sb="69" eb="72">
      <t>コウリツカ</t>
    </rPh>
    <rPh sb="73" eb="74">
      <t>ハカ</t>
    </rPh>
    <rPh sb="75" eb="77">
      <t>ヒツヨウ</t>
    </rPh>
    <rPh sb="84" eb="86">
      <t>キギョウ</t>
    </rPh>
    <rPh sb="86" eb="87">
      <t>サイ</t>
    </rPh>
    <rPh sb="87" eb="89">
      <t>ザンダカ</t>
    </rPh>
    <rPh sb="89" eb="90">
      <t>タイ</t>
    </rPh>
    <rPh sb="90" eb="92">
      <t>ジギョウ</t>
    </rPh>
    <rPh sb="92" eb="94">
      <t>キボ</t>
    </rPh>
    <rPh sb="94" eb="96">
      <t>ヒリツ</t>
    </rPh>
    <rPh sb="98" eb="100">
      <t>ジギョウ</t>
    </rPh>
    <rPh sb="100" eb="103">
      <t>カイシゴ</t>
    </rPh>
    <rPh sb="103" eb="104">
      <t>マ</t>
    </rPh>
    <rPh sb="111" eb="114">
      <t>ミショウカン</t>
    </rPh>
    <rPh sb="114" eb="116">
      <t>ザンダカ</t>
    </rPh>
    <rPh sb="117" eb="118">
      <t>オオ</t>
    </rPh>
    <rPh sb="120" eb="122">
      <t>ルイジ</t>
    </rPh>
    <rPh sb="122" eb="124">
      <t>ダンタイ</t>
    </rPh>
    <rPh sb="125" eb="126">
      <t>ヒ</t>
    </rPh>
    <rPh sb="127" eb="128">
      <t>タカ</t>
    </rPh>
    <rPh sb="129" eb="131">
      <t>ワリアイ</t>
    </rPh>
    <rPh sb="135" eb="136">
      <t>カンガ</t>
    </rPh>
    <rPh sb="144" eb="146">
      <t>コンゴ</t>
    </rPh>
    <rPh sb="148" eb="150">
      <t>セイビ</t>
    </rPh>
    <rPh sb="151" eb="152">
      <t>スス</t>
    </rPh>
    <rPh sb="159" eb="161">
      <t>ゾウカ</t>
    </rPh>
    <rPh sb="161" eb="163">
      <t>ケイコウ</t>
    </rPh>
    <rPh sb="167" eb="168">
      <t>カンガ</t>
    </rPh>
    <rPh sb="247" eb="249">
      <t>オスイ</t>
    </rPh>
    <rPh sb="249" eb="251">
      <t>ショリ</t>
    </rPh>
    <rPh sb="251" eb="253">
      <t>ゲンカ</t>
    </rPh>
    <rPh sb="255" eb="257">
      <t>ジギョウ</t>
    </rPh>
    <rPh sb="289" eb="291">
      <t>スウチ</t>
    </rPh>
    <phoneticPr fontId="4"/>
  </si>
  <si>
    <t>　本事業は，本市下水道中期ビジョン[改訂版]に基づき未普及地域の早期解消を図るため，地域の実情やニーズに合った最も効率的で持続可能な汚水処理施設の整備の推進のため取り組んでいる事業である。
　今後も，ビジョンに定めた汚水処理人口普及率の向上のため適切な整備を進める一方，類似団体に比し，各種指標について低い数値となっており，安定した運営を行うため，使用料収入の確保とともに，効率的な維持管理に努めていく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6" eb="8">
      <t>ホンシ</t>
    </rPh>
    <rPh sb="8" eb="11">
      <t>ゲスイドウ</t>
    </rPh>
    <rPh sb="11" eb="13">
      <t>チュウキ</t>
    </rPh>
    <rPh sb="18" eb="21">
      <t>カイテイバン</t>
    </rPh>
    <rPh sb="23" eb="24">
      <t>モト</t>
    </rPh>
    <rPh sb="26" eb="29">
      <t>ミフキュウ</t>
    </rPh>
    <rPh sb="29" eb="31">
      <t>チイキ</t>
    </rPh>
    <rPh sb="32" eb="34">
      <t>ソウキ</t>
    </rPh>
    <rPh sb="34" eb="36">
      <t>カイショウ</t>
    </rPh>
    <rPh sb="37" eb="38">
      <t>ハカ</t>
    </rPh>
    <rPh sb="42" eb="44">
      <t>チイキ</t>
    </rPh>
    <rPh sb="45" eb="47">
      <t>ジツジョウ</t>
    </rPh>
    <rPh sb="52" eb="53">
      <t>ア</t>
    </rPh>
    <rPh sb="55" eb="56">
      <t>モット</t>
    </rPh>
    <rPh sb="57" eb="60">
      <t>コウリツテキ</t>
    </rPh>
    <rPh sb="61" eb="63">
      <t>ジゾク</t>
    </rPh>
    <rPh sb="63" eb="65">
      <t>カノウ</t>
    </rPh>
    <rPh sb="66" eb="68">
      <t>オスイ</t>
    </rPh>
    <rPh sb="68" eb="70">
      <t>ショリ</t>
    </rPh>
    <rPh sb="70" eb="72">
      <t>シセツ</t>
    </rPh>
    <rPh sb="73" eb="75">
      <t>セイビ</t>
    </rPh>
    <rPh sb="76" eb="78">
      <t>スイシン</t>
    </rPh>
    <rPh sb="81" eb="82">
      <t>ト</t>
    </rPh>
    <rPh sb="83" eb="84">
      <t>ク</t>
    </rPh>
    <rPh sb="88" eb="90">
      <t>ジギョウ</t>
    </rPh>
    <rPh sb="96" eb="98">
      <t>コンゴ</t>
    </rPh>
    <rPh sb="105" eb="106">
      <t>サダ</t>
    </rPh>
    <rPh sb="108" eb="110">
      <t>オスイ</t>
    </rPh>
    <rPh sb="110" eb="112">
      <t>ショリ</t>
    </rPh>
    <rPh sb="112" eb="114">
      <t>ジンコウ</t>
    </rPh>
    <rPh sb="114" eb="116">
      <t>フキュウ</t>
    </rPh>
    <rPh sb="116" eb="117">
      <t>リツ</t>
    </rPh>
    <rPh sb="118" eb="120">
      <t>コウジョウ</t>
    </rPh>
    <rPh sb="123" eb="125">
      <t>テキセツ</t>
    </rPh>
    <rPh sb="126" eb="128">
      <t>セイビ</t>
    </rPh>
    <rPh sb="129" eb="130">
      <t>スス</t>
    </rPh>
    <rPh sb="132" eb="134">
      <t>イッポウ</t>
    </rPh>
    <rPh sb="135" eb="137">
      <t>ルイジ</t>
    </rPh>
    <rPh sb="137" eb="139">
      <t>ダンタイ</t>
    </rPh>
    <rPh sb="140" eb="141">
      <t>ヒ</t>
    </rPh>
    <rPh sb="143" eb="145">
      <t>カクシュ</t>
    </rPh>
    <rPh sb="145" eb="147">
      <t>シヒョウ</t>
    </rPh>
    <rPh sb="151" eb="152">
      <t>ヒク</t>
    </rPh>
    <rPh sb="153" eb="155">
      <t>スウチ</t>
    </rPh>
    <rPh sb="162" eb="164">
      <t>アンテイ</t>
    </rPh>
    <rPh sb="166" eb="168">
      <t>ウンエイ</t>
    </rPh>
    <rPh sb="169" eb="170">
      <t>オコナ</t>
    </rPh>
    <rPh sb="174" eb="177">
      <t>シヨウリョウ</t>
    </rPh>
    <rPh sb="177" eb="179">
      <t>シュウニュウ</t>
    </rPh>
    <rPh sb="180" eb="182">
      <t>カクホ</t>
    </rPh>
    <rPh sb="187" eb="190">
      <t>コウリツテキ</t>
    </rPh>
    <rPh sb="191" eb="193">
      <t>イジ</t>
    </rPh>
    <rPh sb="193" eb="195">
      <t>カンリ</t>
    </rPh>
    <rPh sb="196" eb="197">
      <t>ツト</t>
    </rPh>
    <rPh sb="201" eb="203">
      <t>ヒツヨウ</t>
    </rPh>
    <rPh sb="213" eb="215">
      <t>ホンシ</t>
    </rPh>
    <rPh sb="216" eb="219">
      <t>ゲスイドウ</t>
    </rPh>
    <rPh sb="219" eb="221">
      <t>ジギョウ</t>
    </rPh>
    <rPh sb="227" eb="229">
      <t>コウキョウ</t>
    </rPh>
    <rPh sb="229" eb="232">
      <t>ゲスイドウ</t>
    </rPh>
    <rPh sb="233" eb="235">
      <t>トクテイ</t>
    </rPh>
    <rPh sb="235" eb="237">
      <t>カンキョウ</t>
    </rPh>
    <rPh sb="237" eb="239">
      <t>ホゼン</t>
    </rPh>
    <rPh sb="239" eb="241">
      <t>コウキョウ</t>
    </rPh>
    <rPh sb="241" eb="244">
      <t>ゲスイドウ</t>
    </rPh>
    <rPh sb="245" eb="247">
      <t>ノウギョウ</t>
    </rPh>
    <rPh sb="247" eb="249">
      <t>シュウラク</t>
    </rPh>
    <rPh sb="249" eb="251">
      <t>ハイスイ</t>
    </rPh>
    <rPh sb="252" eb="255">
      <t>ジョウカソウ</t>
    </rPh>
    <rPh sb="255" eb="257">
      <t>ジギョウ</t>
    </rPh>
    <rPh sb="258" eb="261">
      <t>イッタイテキ</t>
    </rPh>
    <rPh sb="262" eb="264">
      <t>セイビ</t>
    </rPh>
    <rPh sb="269" eb="272">
      <t>ソウゴウテキ</t>
    </rPh>
    <rPh sb="273" eb="275">
      <t>ブンセキ</t>
    </rPh>
    <rPh sb="276" eb="277">
      <t>オコナ</t>
    </rPh>
    <rPh sb="278" eb="2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</si>
</sst>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911096"/>
        <c:axId val="6719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1911096"/>
        <c:axId val="671911488"/>
      </c:lineChart>
      <c:dateAx>
        <c:axId val="671911096"/>
        <c:scaling>
          <c:orientation val="minMax"/>
        </c:scaling>
        <c:delete val="1"/>
        <c:axPos val="b"/>
        <c:numFmt formatCode="ge" sourceLinked="1"/>
        <c:majorTickMark val="none"/>
        <c:minorTickMark val="none"/>
        <c:tickLblPos val="none"/>
        <c:crossAx val="671911488"/>
        <c:crosses val="autoZero"/>
        <c:auto val="1"/>
        <c:lblOffset val="100"/>
        <c:baseTimeUnit val="years"/>
      </c:dateAx>
      <c:valAx>
        <c:axId val="6719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quot;-&quot;">
                  <c:v>0</c:v>
                </c:pt>
                <c:pt idx="1">
                  <c:v>0</c:v>
                </c:pt>
                <c:pt idx="2" formatCode="#,##0.00;&quot;△&quot;#,##0.00;&quot;-&quot;">
                  <c:v>68.97</c:v>
                </c:pt>
                <c:pt idx="3" formatCode="#,##0.00;&quot;△&quot;#,##0.00;&quot;-&quot;">
                  <c:v>56</c:v>
                </c:pt>
                <c:pt idx="4" formatCode="#,##0.00;&quot;△&quot;#,##0.00;&quot;-&quot;">
                  <c:v>54.76</c:v>
                </c:pt>
              </c:numCache>
            </c:numRef>
          </c:val>
        </c:ser>
        <c:dLbls>
          <c:showLegendKey val="0"/>
          <c:showVal val="0"/>
          <c:showCatName val="0"/>
          <c:showSerName val="0"/>
          <c:showPercent val="0"/>
          <c:showBubbleSize val="0"/>
        </c:dLbls>
        <c:gapWidth val="150"/>
        <c:axId val="637150768"/>
        <c:axId val="64211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637150768"/>
        <c:axId val="642117480"/>
      </c:lineChart>
      <c:dateAx>
        <c:axId val="637150768"/>
        <c:scaling>
          <c:orientation val="minMax"/>
        </c:scaling>
        <c:delete val="1"/>
        <c:axPos val="b"/>
        <c:numFmt formatCode="ge" sourceLinked="1"/>
        <c:majorTickMark val="none"/>
        <c:minorTickMark val="none"/>
        <c:tickLblPos val="none"/>
        <c:crossAx val="642117480"/>
        <c:crosses val="autoZero"/>
        <c:auto val="1"/>
        <c:lblOffset val="100"/>
        <c:baseTimeUnit val="years"/>
      </c:dateAx>
      <c:valAx>
        <c:axId val="64211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5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642118656"/>
        <c:axId val="64211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642118656"/>
        <c:axId val="642119048"/>
      </c:lineChart>
      <c:dateAx>
        <c:axId val="642118656"/>
        <c:scaling>
          <c:orientation val="minMax"/>
        </c:scaling>
        <c:delete val="1"/>
        <c:axPos val="b"/>
        <c:numFmt formatCode="ge" sourceLinked="1"/>
        <c:majorTickMark val="none"/>
        <c:minorTickMark val="none"/>
        <c:tickLblPos val="none"/>
        <c:crossAx val="642119048"/>
        <c:crosses val="autoZero"/>
        <c:auto val="1"/>
        <c:lblOffset val="100"/>
        <c:baseTimeUnit val="years"/>
      </c:dateAx>
      <c:valAx>
        <c:axId val="64211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1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159.6</c:v>
                </c:pt>
                <c:pt idx="2">
                  <c:v>103.7</c:v>
                </c:pt>
                <c:pt idx="3">
                  <c:v>100</c:v>
                </c:pt>
                <c:pt idx="4">
                  <c:v>100</c:v>
                </c:pt>
              </c:numCache>
            </c:numRef>
          </c:val>
        </c:ser>
        <c:dLbls>
          <c:showLegendKey val="0"/>
          <c:showVal val="0"/>
          <c:showCatName val="0"/>
          <c:showSerName val="0"/>
          <c:showPercent val="0"/>
          <c:showBubbleSize val="0"/>
        </c:dLbls>
        <c:gapWidth val="150"/>
        <c:axId val="671912664"/>
        <c:axId val="6719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671912664"/>
        <c:axId val="671913056"/>
      </c:lineChart>
      <c:dateAx>
        <c:axId val="671912664"/>
        <c:scaling>
          <c:orientation val="minMax"/>
        </c:scaling>
        <c:delete val="1"/>
        <c:axPos val="b"/>
        <c:numFmt formatCode="ge" sourceLinked="1"/>
        <c:majorTickMark val="none"/>
        <c:minorTickMark val="none"/>
        <c:tickLblPos val="none"/>
        <c:crossAx val="671913056"/>
        <c:crosses val="autoZero"/>
        <c:auto val="1"/>
        <c:lblOffset val="100"/>
        <c:baseTimeUnit val="years"/>
      </c:dateAx>
      <c:valAx>
        <c:axId val="6719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formatCode="#,##0.00;&quot;△&quot;#,##0.00;&quot;-&quot;">
                  <c:v>0</c:v>
                </c:pt>
                <c:pt idx="1">
                  <c:v>0</c:v>
                </c:pt>
                <c:pt idx="2" formatCode="#,##0.00;&quot;△&quot;#,##0.00;&quot;-&quot;">
                  <c:v>0.76</c:v>
                </c:pt>
                <c:pt idx="3" formatCode="#,##0.00;&quot;△&quot;#,##0.00;&quot;-&quot;">
                  <c:v>3.32</c:v>
                </c:pt>
                <c:pt idx="4" formatCode="#,##0.00;&quot;△&quot;#,##0.00;&quot;-&quot;">
                  <c:v>4.8</c:v>
                </c:pt>
              </c:numCache>
            </c:numRef>
          </c:val>
        </c:ser>
        <c:dLbls>
          <c:showLegendKey val="0"/>
          <c:showVal val="0"/>
          <c:showCatName val="0"/>
          <c:showSerName val="0"/>
          <c:showPercent val="0"/>
          <c:showBubbleSize val="0"/>
        </c:dLbls>
        <c:gapWidth val="150"/>
        <c:axId val="671914232"/>
        <c:axId val="6719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671914232"/>
        <c:axId val="671914624"/>
      </c:lineChart>
      <c:dateAx>
        <c:axId val="671914232"/>
        <c:scaling>
          <c:orientation val="minMax"/>
        </c:scaling>
        <c:delete val="1"/>
        <c:axPos val="b"/>
        <c:numFmt formatCode="ge" sourceLinked="1"/>
        <c:majorTickMark val="none"/>
        <c:minorTickMark val="none"/>
        <c:tickLblPos val="none"/>
        <c:crossAx val="671914624"/>
        <c:crosses val="autoZero"/>
        <c:auto val="1"/>
        <c:lblOffset val="100"/>
        <c:baseTimeUnit val="years"/>
      </c:dateAx>
      <c:valAx>
        <c:axId val="6719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915800"/>
        <c:axId val="6719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1915800"/>
        <c:axId val="671916192"/>
      </c:lineChart>
      <c:dateAx>
        <c:axId val="671915800"/>
        <c:scaling>
          <c:orientation val="minMax"/>
        </c:scaling>
        <c:delete val="1"/>
        <c:axPos val="b"/>
        <c:numFmt formatCode="ge" sourceLinked="1"/>
        <c:majorTickMark val="none"/>
        <c:minorTickMark val="none"/>
        <c:tickLblPos val="none"/>
        <c:crossAx val="671916192"/>
        <c:crosses val="autoZero"/>
        <c:auto val="1"/>
        <c:lblOffset val="100"/>
        <c:baseTimeUnit val="years"/>
      </c:dateAx>
      <c:valAx>
        <c:axId val="6719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71917368"/>
        <c:axId val="63714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671917368"/>
        <c:axId val="637143320"/>
      </c:lineChart>
      <c:dateAx>
        <c:axId val="671917368"/>
        <c:scaling>
          <c:orientation val="minMax"/>
        </c:scaling>
        <c:delete val="1"/>
        <c:axPos val="b"/>
        <c:numFmt formatCode="ge" sourceLinked="1"/>
        <c:majorTickMark val="none"/>
        <c:minorTickMark val="none"/>
        <c:tickLblPos val="none"/>
        <c:crossAx val="637143320"/>
        <c:crosses val="autoZero"/>
        <c:auto val="1"/>
        <c:lblOffset val="100"/>
        <c:baseTimeUnit val="years"/>
      </c:dateAx>
      <c:valAx>
        <c:axId val="63714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56.1</c:v>
                </c:pt>
                <c:pt idx="4">
                  <c:v>171.56</c:v>
                </c:pt>
              </c:numCache>
            </c:numRef>
          </c:val>
        </c:ser>
        <c:dLbls>
          <c:showLegendKey val="0"/>
          <c:showVal val="0"/>
          <c:showCatName val="0"/>
          <c:showSerName val="0"/>
          <c:showPercent val="0"/>
          <c:showBubbleSize val="0"/>
        </c:dLbls>
        <c:gapWidth val="150"/>
        <c:axId val="637144496"/>
        <c:axId val="63714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637144496"/>
        <c:axId val="637144888"/>
      </c:lineChart>
      <c:dateAx>
        <c:axId val="637144496"/>
        <c:scaling>
          <c:orientation val="minMax"/>
        </c:scaling>
        <c:delete val="1"/>
        <c:axPos val="b"/>
        <c:numFmt formatCode="ge" sourceLinked="1"/>
        <c:majorTickMark val="none"/>
        <c:minorTickMark val="none"/>
        <c:tickLblPos val="none"/>
        <c:crossAx val="637144888"/>
        <c:crosses val="autoZero"/>
        <c:auto val="1"/>
        <c:lblOffset val="100"/>
        <c:baseTimeUnit val="years"/>
      </c:dateAx>
      <c:valAx>
        <c:axId val="63714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719.33</c:v>
                </c:pt>
                <c:pt idx="2">
                  <c:v>1025.78</c:v>
                </c:pt>
                <c:pt idx="3">
                  <c:v>1141.19</c:v>
                </c:pt>
                <c:pt idx="4">
                  <c:v>1374.64</c:v>
                </c:pt>
              </c:numCache>
            </c:numRef>
          </c:val>
        </c:ser>
        <c:dLbls>
          <c:showLegendKey val="0"/>
          <c:showVal val="0"/>
          <c:showCatName val="0"/>
          <c:showSerName val="0"/>
          <c:showPercent val="0"/>
          <c:showBubbleSize val="0"/>
        </c:dLbls>
        <c:gapWidth val="150"/>
        <c:axId val="637146064"/>
        <c:axId val="63714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637146064"/>
        <c:axId val="637146456"/>
      </c:lineChart>
      <c:dateAx>
        <c:axId val="637146064"/>
        <c:scaling>
          <c:orientation val="minMax"/>
        </c:scaling>
        <c:delete val="1"/>
        <c:axPos val="b"/>
        <c:numFmt formatCode="ge" sourceLinked="1"/>
        <c:majorTickMark val="none"/>
        <c:minorTickMark val="none"/>
        <c:tickLblPos val="none"/>
        <c:crossAx val="637146456"/>
        <c:crosses val="autoZero"/>
        <c:auto val="1"/>
        <c:lblOffset val="100"/>
        <c:baseTimeUnit val="years"/>
      </c:dateAx>
      <c:valAx>
        <c:axId val="6371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7.81</c:v>
                </c:pt>
                <c:pt idx="2">
                  <c:v>25.79</c:v>
                </c:pt>
                <c:pt idx="3">
                  <c:v>43.2</c:v>
                </c:pt>
                <c:pt idx="4">
                  <c:v>48.8</c:v>
                </c:pt>
              </c:numCache>
            </c:numRef>
          </c:val>
        </c:ser>
        <c:dLbls>
          <c:showLegendKey val="0"/>
          <c:showVal val="0"/>
          <c:showCatName val="0"/>
          <c:showSerName val="0"/>
          <c:showPercent val="0"/>
          <c:showBubbleSize val="0"/>
        </c:dLbls>
        <c:gapWidth val="150"/>
        <c:axId val="637147632"/>
        <c:axId val="63714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637147632"/>
        <c:axId val="637148024"/>
      </c:lineChart>
      <c:dateAx>
        <c:axId val="637147632"/>
        <c:scaling>
          <c:orientation val="minMax"/>
        </c:scaling>
        <c:delete val="1"/>
        <c:axPos val="b"/>
        <c:numFmt formatCode="ge" sourceLinked="1"/>
        <c:majorTickMark val="none"/>
        <c:minorTickMark val="none"/>
        <c:tickLblPos val="none"/>
        <c:crossAx val="637148024"/>
        <c:crosses val="autoZero"/>
        <c:auto val="1"/>
        <c:lblOffset val="100"/>
        <c:baseTimeUnit val="years"/>
      </c:dateAx>
      <c:valAx>
        <c:axId val="63714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1298.75</c:v>
                </c:pt>
                <c:pt idx="2">
                  <c:v>463.28</c:v>
                </c:pt>
                <c:pt idx="3">
                  <c:v>302.66000000000003</c:v>
                </c:pt>
                <c:pt idx="4">
                  <c:v>280.77999999999997</c:v>
                </c:pt>
              </c:numCache>
            </c:numRef>
          </c:val>
        </c:ser>
        <c:dLbls>
          <c:showLegendKey val="0"/>
          <c:showVal val="0"/>
          <c:showCatName val="0"/>
          <c:showSerName val="0"/>
          <c:showPercent val="0"/>
          <c:showBubbleSize val="0"/>
        </c:dLbls>
        <c:gapWidth val="150"/>
        <c:axId val="637149200"/>
        <c:axId val="63714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637149200"/>
        <c:axId val="637149592"/>
      </c:lineChart>
      <c:dateAx>
        <c:axId val="637149200"/>
        <c:scaling>
          <c:orientation val="minMax"/>
        </c:scaling>
        <c:delete val="1"/>
        <c:axPos val="b"/>
        <c:numFmt formatCode="ge" sourceLinked="1"/>
        <c:majorTickMark val="none"/>
        <c:minorTickMark val="none"/>
        <c:tickLblPos val="none"/>
        <c:crossAx val="637149592"/>
        <c:crosses val="autoZero"/>
        <c:auto val="1"/>
        <c:lblOffset val="100"/>
        <c:baseTimeUnit val="years"/>
      </c:dateAx>
      <c:valAx>
        <c:axId val="63714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4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新潟県　新潟市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802936</v>
      </c>
      <c r="AM8" s="47"/>
      <c r="AN8" s="47"/>
      <c r="AO8" s="47"/>
      <c r="AP8" s="47"/>
      <c r="AQ8" s="47"/>
      <c r="AR8" s="47"/>
      <c r="AS8" s="47"/>
      <c r="AT8" s="43">
        <f>データ!S6</f>
        <v>726.45</v>
      </c>
      <c r="AU8" s="43"/>
      <c r="AV8" s="43"/>
      <c r="AW8" s="43"/>
      <c r="AX8" s="43"/>
      <c r="AY8" s="43"/>
      <c r="AZ8" s="43"/>
      <c r="BA8" s="43"/>
      <c r="BB8" s="43">
        <f>データ!T6</f>
        <v>1105.29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43.1</v>
      </c>
      <c r="J10" s="43"/>
      <c r="K10" s="43"/>
      <c r="L10" s="43"/>
      <c r="M10" s="43"/>
      <c r="N10" s="43"/>
      <c r="O10" s="43"/>
      <c r="P10" s="43">
        <f>データ!O6</f>
        <v>7.0000000000000007E-2</v>
      </c>
      <c r="Q10" s="43"/>
      <c r="R10" s="43"/>
      <c r="S10" s="43"/>
      <c r="T10" s="43"/>
      <c r="U10" s="43"/>
      <c r="V10" s="43"/>
      <c r="W10" s="43">
        <f>データ!P6</f>
        <v>100</v>
      </c>
      <c r="X10" s="43"/>
      <c r="Y10" s="43"/>
      <c r="Z10" s="43"/>
      <c r="AA10" s="43"/>
      <c r="AB10" s="43"/>
      <c r="AC10" s="43"/>
      <c r="AD10" s="47">
        <f>データ!Q6</f>
        <v>3607</v>
      </c>
      <c r="AE10" s="47"/>
      <c r="AF10" s="47"/>
      <c r="AG10" s="47"/>
      <c r="AH10" s="47"/>
      <c r="AI10" s="47"/>
      <c r="AJ10" s="47"/>
      <c r="AK10" s="2"/>
      <c r="AL10" s="47">
        <f>データ!U6</f>
        <v>523</v>
      </c>
      <c r="AM10" s="47"/>
      <c r="AN10" s="47"/>
      <c r="AO10" s="47"/>
      <c r="AP10" s="47"/>
      <c r="AQ10" s="47"/>
      <c r="AR10" s="47"/>
      <c r="AS10" s="47"/>
      <c r="AT10" s="43">
        <f>データ!V6</f>
        <v>0.01</v>
      </c>
      <c r="AU10" s="43"/>
      <c r="AV10" s="43"/>
      <c r="AW10" s="43"/>
      <c r="AX10" s="43"/>
      <c r="AY10" s="43"/>
      <c r="AZ10" s="43"/>
      <c r="BA10" s="43"/>
      <c r="BB10" s="43">
        <f>データ!W6</f>
        <v>52300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151009</v>
      </c>
      <c r="D6" s="31">
        <f t="shared" si="3"/>
        <v>46</v>
      </c>
      <c r="E6" s="31">
        <f t="shared" si="3"/>
        <v>18</v>
      </c>
      <c r="F6" s="31">
        <f t="shared" si="3"/>
        <v>0</v>
      </c>
      <c r="G6" s="31">
        <f t="shared" si="3"/>
        <v>0</v>
      </c>
      <c r="H6" s="31" t="str">
        <f t="shared" si="3"/>
        <v>新潟県　新潟市</v>
      </c>
      <c r="I6" s="31" t="str">
        <f t="shared" si="3"/>
        <v>法適用</v>
      </c>
      <c r="J6" s="31" t="str">
        <f t="shared" si="3"/>
        <v>下水道事業</v>
      </c>
      <c r="K6" s="31" t="str">
        <f t="shared" si="3"/>
        <v>特定地域生活排水処理</v>
      </c>
      <c r="L6" s="31" t="str">
        <f t="shared" si="3"/>
        <v>K3</v>
      </c>
      <c r="M6" s="32" t="str">
        <f t="shared" si="3"/>
        <v>-</v>
      </c>
      <c r="N6" s="32">
        <f t="shared" si="3"/>
        <v>43.1</v>
      </c>
      <c r="O6" s="32">
        <f t="shared" si="3"/>
        <v>7.0000000000000007E-2</v>
      </c>
      <c r="P6" s="32">
        <f t="shared" si="3"/>
        <v>100</v>
      </c>
      <c r="Q6" s="32">
        <f t="shared" si="3"/>
        <v>3607</v>
      </c>
      <c r="R6" s="32">
        <f t="shared" si="3"/>
        <v>802936</v>
      </c>
      <c r="S6" s="32">
        <f t="shared" si="3"/>
        <v>726.45</v>
      </c>
      <c r="T6" s="32">
        <f t="shared" si="3"/>
        <v>1105.29</v>
      </c>
      <c r="U6" s="32">
        <f t="shared" si="3"/>
        <v>523</v>
      </c>
      <c r="V6" s="32">
        <f t="shared" si="3"/>
        <v>0.01</v>
      </c>
      <c r="W6" s="32">
        <f t="shared" si="3"/>
        <v>52300</v>
      </c>
      <c r="X6" s="33" t="str">
        <f>IF(X7="",NA(),X7)</f>
        <v>-</v>
      </c>
      <c r="Y6" s="33">
        <f t="shared" ref="Y6:AG6" si="4">IF(Y7="",NA(),Y7)</f>
        <v>159.6</v>
      </c>
      <c r="Z6" s="33">
        <f t="shared" si="4"/>
        <v>103.7</v>
      </c>
      <c r="AA6" s="33">
        <f t="shared" si="4"/>
        <v>100</v>
      </c>
      <c r="AB6" s="33">
        <f t="shared" si="4"/>
        <v>100</v>
      </c>
      <c r="AC6" s="33" t="str">
        <f t="shared" si="4"/>
        <v>-</v>
      </c>
      <c r="AD6" s="33">
        <f t="shared" si="4"/>
        <v>97.09</v>
      </c>
      <c r="AE6" s="33">
        <f t="shared" si="4"/>
        <v>89.7</v>
      </c>
      <c r="AF6" s="33">
        <f t="shared" si="4"/>
        <v>90.66</v>
      </c>
      <c r="AG6" s="33">
        <f t="shared" si="4"/>
        <v>89.69</v>
      </c>
      <c r="AH6" s="32" t="str">
        <f>IF(AH7="","",IF(AH7="-","【-】","【"&amp;SUBSTITUTE(TEXT(AH7,"#,##0.00"),"-","△")&amp;"】"))</f>
        <v>【85.56】</v>
      </c>
      <c r="AI6" s="33" t="str">
        <f>IF(AI7="",NA(),AI7)</f>
        <v>-</v>
      </c>
      <c r="AJ6" s="32">
        <f t="shared" ref="AJ6:AR6" si="5">IF(AJ7="",NA(),AJ7)</f>
        <v>0</v>
      </c>
      <c r="AK6" s="32">
        <f t="shared" si="5"/>
        <v>0</v>
      </c>
      <c r="AL6" s="32">
        <f t="shared" si="5"/>
        <v>0</v>
      </c>
      <c r="AM6" s="32">
        <f t="shared" si="5"/>
        <v>0</v>
      </c>
      <c r="AN6" s="33" t="str">
        <f t="shared" si="5"/>
        <v>-</v>
      </c>
      <c r="AO6" s="33">
        <f t="shared" si="5"/>
        <v>42.06</v>
      </c>
      <c r="AP6" s="33">
        <f t="shared" si="5"/>
        <v>76.069999999999993</v>
      </c>
      <c r="AQ6" s="33">
        <f t="shared" si="5"/>
        <v>91.1</v>
      </c>
      <c r="AR6" s="33">
        <f t="shared" si="5"/>
        <v>124.89</v>
      </c>
      <c r="AS6" s="32" t="str">
        <f>IF(AS7="","",IF(AS7="-","【-】","【"&amp;SUBSTITUTE(TEXT(AS7,"#,##0.00"),"-","△")&amp;"】"))</f>
        <v>【200.94】</v>
      </c>
      <c r="AT6" s="33" t="str">
        <f>IF(AT7="",NA(),AT7)</f>
        <v>-</v>
      </c>
      <c r="AU6" s="33" t="str">
        <f t="shared" ref="AU6:BC6" si="6">IF(AU7="",NA(),AU7)</f>
        <v>-</v>
      </c>
      <c r="AV6" s="33" t="str">
        <f t="shared" si="6"/>
        <v>-</v>
      </c>
      <c r="AW6" s="33">
        <f t="shared" si="6"/>
        <v>56.1</v>
      </c>
      <c r="AX6" s="33">
        <f t="shared" si="6"/>
        <v>171.56</v>
      </c>
      <c r="AY6" s="33" t="str">
        <f t="shared" si="6"/>
        <v>-</v>
      </c>
      <c r="AZ6" s="33">
        <f t="shared" si="6"/>
        <v>701.64</v>
      </c>
      <c r="BA6" s="33">
        <f t="shared" si="6"/>
        <v>377.59</v>
      </c>
      <c r="BB6" s="33">
        <f t="shared" si="6"/>
        <v>247.48</v>
      </c>
      <c r="BC6" s="33">
        <f t="shared" si="6"/>
        <v>221.76</v>
      </c>
      <c r="BD6" s="32" t="str">
        <f>IF(BD7="","",IF(BD7="-","【-】","【"&amp;SUBSTITUTE(TEXT(BD7,"#,##0.00"),"-","△")&amp;"】"))</f>
        <v>【160.95】</v>
      </c>
      <c r="BE6" s="33" t="str">
        <f>IF(BE7="",NA(),BE7)</f>
        <v>-</v>
      </c>
      <c r="BF6" s="33">
        <f t="shared" ref="BF6:BN6" si="7">IF(BF7="",NA(),BF7)</f>
        <v>719.33</v>
      </c>
      <c r="BG6" s="33">
        <f t="shared" si="7"/>
        <v>1025.78</v>
      </c>
      <c r="BH6" s="33">
        <f t="shared" si="7"/>
        <v>1141.19</v>
      </c>
      <c r="BI6" s="33">
        <f t="shared" si="7"/>
        <v>1374.64</v>
      </c>
      <c r="BJ6" s="33" t="str">
        <f t="shared" si="7"/>
        <v>-</v>
      </c>
      <c r="BK6" s="33">
        <f t="shared" si="7"/>
        <v>430.64</v>
      </c>
      <c r="BL6" s="33">
        <f t="shared" si="7"/>
        <v>446.63</v>
      </c>
      <c r="BM6" s="33">
        <f t="shared" si="7"/>
        <v>416.91</v>
      </c>
      <c r="BN6" s="33">
        <f t="shared" si="7"/>
        <v>392.19</v>
      </c>
      <c r="BO6" s="32" t="str">
        <f>IF(BO7="","",IF(BO7="-","【-】","【"&amp;SUBSTITUTE(TEXT(BO7,"#,##0.00"),"-","△")&amp;"】"))</f>
        <v>【345.93】</v>
      </c>
      <c r="BP6" s="33" t="str">
        <f>IF(BP7="",NA(),BP7)</f>
        <v>-</v>
      </c>
      <c r="BQ6" s="33">
        <f t="shared" ref="BQ6:BY6" si="8">IF(BQ7="",NA(),BQ7)</f>
        <v>7.81</v>
      </c>
      <c r="BR6" s="33">
        <f t="shared" si="8"/>
        <v>25.79</v>
      </c>
      <c r="BS6" s="33">
        <f t="shared" si="8"/>
        <v>43.2</v>
      </c>
      <c r="BT6" s="33">
        <f t="shared" si="8"/>
        <v>48.8</v>
      </c>
      <c r="BU6" s="33" t="str">
        <f t="shared" si="8"/>
        <v>-</v>
      </c>
      <c r="BV6" s="33">
        <f t="shared" si="8"/>
        <v>58.78</v>
      </c>
      <c r="BW6" s="33">
        <f t="shared" si="8"/>
        <v>58.53</v>
      </c>
      <c r="BX6" s="33">
        <f t="shared" si="8"/>
        <v>57.93</v>
      </c>
      <c r="BY6" s="33">
        <f t="shared" si="8"/>
        <v>57.03</v>
      </c>
      <c r="BZ6" s="32" t="str">
        <f>IF(BZ7="","",IF(BZ7="-","【-】","【"&amp;SUBSTITUTE(TEXT(BZ7,"#,##0.00"),"-","△")&amp;"】"))</f>
        <v>【59.44】</v>
      </c>
      <c r="CA6" s="33" t="str">
        <f>IF(CA7="",NA(),CA7)</f>
        <v>-</v>
      </c>
      <c r="CB6" s="33">
        <f t="shared" ref="CB6:CJ6" si="9">IF(CB7="",NA(),CB7)</f>
        <v>1298.75</v>
      </c>
      <c r="CC6" s="33">
        <f t="shared" si="9"/>
        <v>463.28</v>
      </c>
      <c r="CD6" s="33">
        <f t="shared" si="9"/>
        <v>302.66000000000003</v>
      </c>
      <c r="CE6" s="33">
        <f t="shared" si="9"/>
        <v>280.77999999999997</v>
      </c>
      <c r="CF6" s="33" t="str">
        <f t="shared" si="9"/>
        <v>-</v>
      </c>
      <c r="CG6" s="33">
        <f t="shared" si="9"/>
        <v>257.02999999999997</v>
      </c>
      <c r="CH6" s="33">
        <f t="shared" si="9"/>
        <v>266.57</v>
      </c>
      <c r="CI6" s="33">
        <f t="shared" si="9"/>
        <v>276.93</v>
      </c>
      <c r="CJ6" s="33">
        <f t="shared" si="9"/>
        <v>283.73</v>
      </c>
      <c r="CK6" s="32" t="str">
        <f>IF(CK7="","",IF(CK7="-","【-】","【"&amp;SUBSTITUTE(TEXT(CK7,"#,##0.00"),"-","△")&amp;"】"))</f>
        <v>【272.79】</v>
      </c>
      <c r="CL6" s="33" t="str">
        <f>IF(CL7="",NA(),CL7)</f>
        <v>-</v>
      </c>
      <c r="CM6" s="32">
        <f t="shared" ref="CM6:CU6" si="10">IF(CM7="",NA(),CM7)</f>
        <v>0</v>
      </c>
      <c r="CN6" s="33">
        <f t="shared" si="10"/>
        <v>68.97</v>
      </c>
      <c r="CO6" s="33">
        <f t="shared" si="10"/>
        <v>56</v>
      </c>
      <c r="CP6" s="33">
        <f t="shared" si="10"/>
        <v>54.76</v>
      </c>
      <c r="CQ6" s="33" t="str">
        <f t="shared" si="10"/>
        <v>-</v>
      </c>
      <c r="CR6" s="33">
        <f t="shared" si="10"/>
        <v>61.93</v>
      </c>
      <c r="CS6" s="33">
        <f t="shared" si="10"/>
        <v>58.06</v>
      </c>
      <c r="CT6" s="33">
        <f t="shared" si="10"/>
        <v>59.08</v>
      </c>
      <c r="CU6" s="33">
        <f t="shared" si="10"/>
        <v>58.25</v>
      </c>
      <c r="CV6" s="32" t="str">
        <f>IF(CV7="","",IF(CV7="-","【-】","【"&amp;SUBSTITUTE(TEXT(CV7,"#,##0.00"),"-","△")&amp;"】"))</f>
        <v>【58.84】</v>
      </c>
      <c r="CW6" s="33" t="str">
        <f>IF(CW7="",NA(),CW7)</f>
        <v>-</v>
      </c>
      <c r="CX6" s="33">
        <f t="shared" ref="CX6:DF6" si="11">IF(CX7="",NA(),CX7)</f>
        <v>100</v>
      </c>
      <c r="CY6" s="33">
        <f t="shared" si="11"/>
        <v>100</v>
      </c>
      <c r="CZ6" s="33">
        <f t="shared" si="11"/>
        <v>100</v>
      </c>
      <c r="DA6" s="33">
        <f t="shared" si="11"/>
        <v>100</v>
      </c>
      <c r="DB6" s="33" t="str">
        <f t="shared" si="11"/>
        <v>-</v>
      </c>
      <c r="DC6" s="33">
        <f t="shared" si="11"/>
        <v>77.25</v>
      </c>
      <c r="DD6" s="33">
        <f t="shared" si="11"/>
        <v>75.790000000000006</v>
      </c>
      <c r="DE6" s="33">
        <f t="shared" si="11"/>
        <v>77.12</v>
      </c>
      <c r="DF6" s="33">
        <f t="shared" si="11"/>
        <v>68.150000000000006</v>
      </c>
      <c r="DG6" s="32" t="str">
        <f>IF(DG7="","",IF(DG7="-","【-】","【"&amp;SUBSTITUTE(TEXT(DG7,"#,##0.00"),"-","△")&amp;"】"))</f>
        <v>【74.35】</v>
      </c>
      <c r="DH6" s="33" t="str">
        <f>IF(DH7="",NA(),DH7)</f>
        <v>-</v>
      </c>
      <c r="DI6" s="32">
        <f t="shared" ref="DI6:DQ6" si="12">IF(DI7="",NA(),DI7)</f>
        <v>0</v>
      </c>
      <c r="DJ6" s="33">
        <f t="shared" si="12"/>
        <v>0.76</v>
      </c>
      <c r="DK6" s="33">
        <f t="shared" si="12"/>
        <v>3.32</v>
      </c>
      <c r="DL6" s="33">
        <f t="shared" si="12"/>
        <v>4.8</v>
      </c>
      <c r="DM6" s="33" t="str">
        <f t="shared" si="12"/>
        <v>-</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x14ac:dyDescent="0.2">
      <c r="A7" s="26"/>
      <c r="B7" s="35">
        <v>2015</v>
      </c>
      <c r="C7" s="35">
        <v>151009</v>
      </c>
      <c r="D7" s="35">
        <v>46</v>
      </c>
      <c r="E7" s="35">
        <v>18</v>
      </c>
      <c r="F7" s="35">
        <v>0</v>
      </c>
      <c r="G7" s="35">
        <v>0</v>
      </c>
      <c r="H7" s="35" t="s">
        <v>96</v>
      </c>
      <c r="I7" s="35" t="s">
        <v>97</v>
      </c>
      <c r="J7" s="35" t="s">
        <v>98</v>
      </c>
      <c r="K7" s="35" t="s">
        <v>99</v>
      </c>
      <c r="L7" s="35" t="s">
        <v>100</v>
      </c>
      <c r="M7" s="36" t="s">
        <v>101</v>
      </c>
      <c r="N7" s="36">
        <v>43.1</v>
      </c>
      <c r="O7" s="36">
        <v>7.0000000000000007E-2</v>
      </c>
      <c r="P7" s="36">
        <v>100</v>
      </c>
      <c r="Q7" s="36">
        <v>3607</v>
      </c>
      <c r="R7" s="36">
        <v>802936</v>
      </c>
      <c r="S7" s="36">
        <v>726.45</v>
      </c>
      <c r="T7" s="36">
        <v>1105.29</v>
      </c>
      <c r="U7" s="36">
        <v>523</v>
      </c>
      <c r="V7" s="36">
        <v>0.01</v>
      </c>
      <c r="W7" s="36">
        <v>52300</v>
      </c>
      <c r="X7" s="36" t="s">
        <v>101</v>
      </c>
      <c r="Y7" s="36">
        <v>159.6</v>
      </c>
      <c r="Z7" s="36">
        <v>103.7</v>
      </c>
      <c r="AA7" s="36">
        <v>100</v>
      </c>
      <c r="AB7" s="36">
        <v>100</v>
      </c>
      <c r="AC7" s="36" t="s">
        <v>101</v>
      </c>
      <c r="AD7" s="36">
        <v>97.09</v>
      </c>
      <c r="AE7" s="36">
        <v>89.7</v>
      </c>
      <c r="AF7" s="36">
        <v>90.66</v>
      </c>
      <c r="AG7" s="36">
        <v>89.69</v>
      </c>
      <c r="AH7" s="36">
        <v>85.56</v>
      </c>
      <c r="AI7" s="36" t="s">
        <v>101</v>
      </c>
      <c r="AJ7" s="36">
        <v>0</v>
      </c>
      <c r="AK7" s="36">
        <v>0</v>
      </c>
      <c r="AL7" s="36">
        <v>0</v>
      </c>
      <c r="AM7" s="36">
        <v>0</v>
      </c>
      <c r="AN7" s="36" t="s">
        <v>101</v>
      </c>
      <c r="AO7" s="36">
        <v>42.06</v>
      </c>
      <c r="AP7" s="36">
        <v>76.069999999999993</v>
      </c>
      <c r="AQ7" s="36">
        <v>91.1</v>
      </c>
      <c r="AR7" s="36">
        <v>124.89</v>
      </c>
      <c r="AS7" s="36">
        <v>200.94</v>
      </c>
      <c r="AT7" s="36" t="s">
        <v>101</v>
      </c>
      <c r="AU7" s="36" t="s">
        <v>101</v>
      </c>
      <c r="AV7" s="36" t="s">
        <v>101</v>
      </c>
      <c r="AW7" s="36">
        <v>56.1</v>
      </c>
      <c r="AX7" s="36">
        <v>171.56</v>
      </c>
      <c r="AY7" s="36" t="s">
        <v>101</v>
      </c>
      <c r="AZ7" s="36">
        <v>701.64</v>
      </c>
      <c r="BA7" s="36">
        <v>377.59</v>
      </c>
      <c r="BB7" s="36">
        <v>247.48</v>
      </c>
      <c r="BC7" s="36">
        <v>221.76</v>
      </c>
      <c r="BD7" s="36">
        <v>160.94999999999999</v>
      </c>
      <c r="BE7" s="36" t="s">
        <v>101</v>
      </c>
      <c r="BF7" s="36">
        <v>719.33</v>
      </c>
      <c r="BG7" s="36">
        <v>1025.78</v>
      </c>
      <c r="BH7" s="36">
        <v>1141.19</v>
      </c>
      <c r="BI7" s="36">
        <v>1374.64</v>
      </c>
      <c r="BJ7" s="36" t="s">
        <v>101</v>
      </c>
      <c r="BK7" s="36">
        <v>430.64</v>
      </c>
      <c r="BL7" s="36">
        <v>446.63</v>
      </c>
      <c r="BM7" s="36">
        <v>416.91</v>
      </c>
      <c r="BN7" s="36">
        <v>392.19</v>
      </c>
      <c r="BO7" s="36">
        <v>345.93</v>
      </c>
      <c r="BP7" s="36" t="s">
        <v>101</v>
      </c>
      <c r="BQ7" s="36">
        <v>7.81</v>
      </c>
      <c r="BR7" s="36">
        <v>25.79</v>
      </c>
      <c r="BS7" s="36">
        <v>43.2</v>
      </c>
      <c r="BT7" s="36">
        <v>48.8</v>
      </c>
      <c r="BU7" s="36" t="s">
        <v>101</v>
      </c>
      <c r="BV7" s="36">
        <v>58.78</v>
      </c>
      <c r="BW7" s="36">
        <v>58.53</v>
      </c>
      <c r="BX7" s="36">
        <v>57.93</v>
      </c>
      <c r="BY7" s="36">
        <v>57.03</v>
      </c>
      <c r="BZ7" s="36">
        <v>59.44</v>
      </c>
      <c r="CA7" s="36" t="s">
        <v>101</v>
      </c>
      <c r="CB7" s="36">
        <v>1298.75</v>
      </c>
      <c r="CC7" s="36">
        <v>463.28</v>
      </c>
      <c r="CD7" s="36">
        <v>302.66000000000003</v>
      </c>
      <c r="CE7" s="36">
        <v>280.77999999999997</v>
      </c>
      <c r="CF7" s="36" t="s">
        <v>101</v>
      </c>
      <c r="CG7" s="36">
        <v>257.02999999999997</v>
      </c>
      <c r="CH7" s="36">
        <v>266.57</v>
      </c>
      <c r="CI7" s="36">
        <v>276.93</v>
      </c>
      <c r="CJ7" s="36">
        <v>283.73</v>
      </c>
      <c r="CK7" s="36">
        <v>272.79000000000002</v>
      </c>
      <c r="CL7" s="36" t="s">
        <v>101</v>
      </c>
      <c r="CM7" s="36">
        <v>0</v>
      </c>
      <c r="CN7" s="36">
        <v>68.97</v>
      </c>
      <c r="CO7" s="36">
        <v>56</v>
      </c>
      <c r="CP7" s="36">
        <v>54.76</v>
      </c>
      <c r="CQ7" s="36" t="s">
        <v>101</v>
      </c>
      <c r="CR7" s="36">
        <v>61.93</v>
      </c>
      <c r="CS7" s="36">
        <v>58.06</v>
      </c>
      <c r="CT7" s="36">
        <v>59.08</v>
      </c>
      <c r="CU7" s="36">
        <v>58.25</v>
      </c>
      <c r="CV7" s="36">
        <v>58.84</v>
      </c>
      <c r="CW7" s="36" t="s">
        <v>101</v>
      </c>
      <c r="CX7" s="36">
        <v>100</v>
      </c>
      <c r="CY7" s="36">
        <v>100</v>
      </c>
      <c r="CZ7" s="36">
        <v>100</v>
      </c>
      <c r="DA7" s="36">
        <v>100</v>
      </c>
      <c r="DB7" s="36" t="s">
        <v>101</v>
      </c>
      <c r="DC7" s="36">
        <v>77.25</v>
      </c>
      <c r="DD7" s="36">
        <v>75.790000000000006</v>
      </c>
      <c r="DE7" s="36">
        <v>77.12</v>
      </c>
      <c r="DF7" s="36">
        <v>68.150000000000006</v>
      </c>
      <c r="DG7" s="36">
        <v>74.349999999999994</v>
      </c>
      <c r="DH7" s="36" t="s">
        <v>101</v>
      </c>
      <c r="DI7" s="36">
        <v>0</v>
      </c>
      <c r="DJ7" s="36">
        <v>0.76</v>
      </c>
      <c r="DK7" s="36">
        <v>3.32</v>
      </c>
      <c r="DL7" s="36">
        <v>4.8</v>
      </c>
      <c r="DM7" s="36" t="s">
        <v>101</v>
      </c>
      <c r="DN7" s="36">
        <v>6.32</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2017-02-16T01:25:09Z</cp:lastPrinted>
  <dcterms:created xsi:type="dcterms:W3CDTF">2017-02-08T02:42:33Z</dcterms:created>
  <dcterms:modified xsi:type="dcterms:W3CDTF">2017-02-27T05:52:21Z</dcterms:modified>
  <cp:category/>
</cp:coreProperties>
</file>