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2静岡県浜松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AD10" i="4" s="1"/>
  <c r="P6" i="5"/>
  <c r="O6" i="5"/>
  <c r="N6" i="5"/>
  <c r="I10" i="4" s="1"/>
  <c r="M6" i="5"/>
  <c r="B10" i="4" s="1"/>
  <c r="L6" i="5"/>
  <c r="K6" i="5"/>
  <c r="J6" i="5"/>
  <c r="I8" i="4" s="1"/>
  <c r="I6" i="5"/>
  <c r="B8" i="4" s="1"/>
  <c r="H6" i="5"/>
  <c r="G6" i="5"/>
  <c r="F6" i="5"/>
  <c r="E6" i="5"/>
  <c r="D6" i="5"/>
  <c r="C6" i="5"/>
  <c r="B6" i="5"/>
  <c r="D10" i="5" s="1"/>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10" i="4"/>
  <c r="P10" i="4"/>
  <c r="BB8" i="4"/>
  <c r="AT8" i="4"/>
  <c r="W8" i="4"/>
  <c r="P8" i="4"/>
  <c r="B6" i="4"/>
  <c r="C10" i="5"/>
  <c r="B10" i="5"/>
  <c r="E10" i="5" l="1"/>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<sst xmlns="http://schemas.openxmlformats.org/spreadsheetml/2006/main" count="220" uniqueCount="110">
  <si>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</si>
  <si>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</si>
  <si>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</si>
  <si>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</si>
  <si>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</si>
  <si>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</si>
  <si>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</si>
  <si>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</si>
  <si>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</si>
  <si>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</si>
  <si>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</si>
  <si>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</si>
  <si>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</si>
  <si>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</si>
  <si>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</si>
  <si>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</si>
  <si>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</si>
  <si>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4"/>
  </si>
  <si>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</si>
  <si>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</si>
  <si>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</si>
  <si>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</si>
  <si>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</si>
  <si>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</si>
  <si>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</si>
  <si>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</si>
  <si>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</si>
  <si>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</si>
  <si>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</si>
  <si>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</si>
  <si>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</si>
  <si>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</si>
  <si>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</si>
  <si>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</si>
  <si>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</si>
  <si>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</si>
  <si>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</si>
  <si>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</si>
  <si>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</si>
  <si>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</si>
  <si>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</si>
  <si>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</si>
  <si>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</si>
  <si>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</si>
  <si>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</si>
  <si>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</si>
  <si>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</si>
  <si>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</si>
  <si>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</si>
  <si>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</si>
  <si>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</si>
  <si>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</si>
  <si>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</si>
  <si>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</si>
  <si>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</si>
  <si>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</si>
  <si>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</si>
  <si>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</si>
  <si>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</si>
  <si>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</si>
  <si>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</si>
  <si>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</si>
  <si>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</si>
  <si>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</si>
  <si>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</si>
  <si>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</si>
  <si>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</si>
  <si>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</si>
  <si>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</si>
  <si>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</si>
  <si>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</si>
  <si>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</si>
  <si>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</si>
  <si>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</si>
  <si>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</si>
  <si>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</si>
  <si>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</si>
  <si>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</si>
  <si>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</si>
  <si>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</si>
  <si>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</si>
  <si>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</si>
  <si>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</si>
  <si>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</si>
  <si>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</si>
  <si>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</si>
  <si>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</si>
  <si>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</si>
  <si>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</si>
  <si>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</si>
  <si>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</si>
  <si>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</si>
  <si>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</si>
  <si>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</si>
  <si>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</si>
  <si>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</si>
  <si>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浜松市</t>
  </si>
  <si>
    <t>法適用</t>
  </si>
  <si>
    <t>下水道事業</t>
  </si>
  <si>
    <t>特定環境保全公共下水道</t>
  </si>
  <si>
    <t>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</si>
  <si>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</si>
  <si>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</si>
  <si>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</si>
  <si>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</si>
  <si>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</si>
  <si>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</si>
  <si>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年間収支が赤字を示す100％以下で継続的に推移している。効率性の低い小規模な施設であることが主な要因である。
②累積欠損金比率
H29年度に使用料の改定を予定しているものの、人口減少等による使用料収入減少の要因に変化はないため、施設の統廃合等を含め経費削減を図っていく。
③流動比率
特に企業債の償還額が多く横ばいの推移となっている。
④企業債残高対事業規模比率
企業債残高の増加により、比率が上昇している。しかしながら、継続的に企業債の縮減を図っている影響により、今後の比率は年々低下すると見込んでいる。
⑤経費回収率、⑥汚水処理原価
小規模の施設が多く、汚水処理原価は平均よりやや高い水準となっている。また、使用料水準は公共下水道と一律のため、経費回収率は低い水準となっている。
⑦施設利用率
ほぼ平均値で推移しているものの、適正な規模へ施設の統廃合を図っていく必要がある。
⑧水洗化率
平均を下回り推移している。使用料増収や水質保全のためにも未接続世帯への接続依頼を継続していく。</t>
    <rPh sb="14" eb="16">
      <t>アカジ</t>
    </rPh>
    <rPh sb="23" eb="25">
      <t>イカ</t>
    </rPh>
    <rPh sb="37" eb="40">
      <t>コウリツセイ</t>
    </rPh>
    <rPh sb="41" eb="42">
      <t>ヒク</t>
    </rPh>
    <rPh sb="43" eb="46">
      <t>ショウキボ</t>
    </rPh>
    <rPh sb="47" eb="49">
      <t>シセツ</t>
    </rPh>
    <rPh sb="55" eb="56">
      <t>オモ</t>
    </rPh>
    <rPh sb="57" eb="59">
      <t>ヨウイン</t>
    </rPh>
    <rPh sb="77" eb="79">
      <t>ネンド</t>
    </rPh>
    <rPh sb="80" eb="82">
      <t>シヨウ</t>
    </rPh>
    <rPh sb="82" eb="83">
      <t>リョウ</t>
    </rPh>
    <rPh sb="84" eb="86">
      <t>カイテイ</t>
    </rPh>
    <rPh sb="87" eb="89">
      <t>ヨテイ</t>
    </rPh>
    <rPh sb="110" eb="112">
      <t>ゲンショウ</t>
    </rPh>
    <rPh sb="113" eb="115">
      <t>ヨウイン</t>
    </rPh>
    <rPh sb="116" eb="118">
      <t>ヘンカ</t>
    </rPh>
    <rPh sb="124" eb="126">
      <t>シセツ</t>
    </rPh>
    <rPh sb="127" eb="130">
      <t>トウハイゴウ</t>
    </rPh>
    <rPh sb="130" eb="131">
      <t>トウ</t>
    </rPh>
    <rPh sb="132" eb="133">
      <t>フク</t>
    </rPh>
    <rPh sb="134" eb="136">
      <t>ケイヒ</t>
    </rPh>
    <rPh sb="136" eb="138">
      <t>サクゲン</t>
    </rPh>
    <rPh sb="139" eb="140">
      <t>ハカ</t>
    </rPh>
    <rPh sb="187" eb="189">
      <t>ジギョウ</t>
    </rPh>
    <rPh sb="189" eb="191">
      <t>キボ</t>
    </rPh>
    <rPh sb="194" eb="196">
      <t>キギョウ</t>
    </rPh>
    <rPh sb="196" eb="197">
      <t>サイ</t>
    </rPh>
    <rPh sb="197" eb="199">
      <t>ザンダカ</t>
    </rPh>
    <rPh sb="200" eb="202">
      <t>ゾウカ</t>
    </rPh>
    <rPh sb="206" eb="208">
      <t>ヒリツ</t>
    </rPh>
    <rPh sb="209" eb="211">
      <t>ジョウショウ</t>
    </rPh>
    <rPh sb="223" eb="226">
      <t>ケイゾクテキ</t>
    </rPh>
    <rPh sb="239" eb="241">
      <t>エイキョウ</t>
    </rPh>
    <rPh sb="245" eb="247">
      <t>コンゴ</t>
    </rPh>
    <rPh sb="251" eb="253">
      <t>ネンネン</t>
    </rPh>
    <rPh sb="253" eb="255">
      <t>テイカ</t>
    </rPh>
    <rPh sb="258" eb="260">
      <t>ミコ</t>
    </rPh>
    <rPh sb="268" eb="270">
      <t>ケイヒ</t>
    </rPh>
    <rPh sb="270" eb="272">
      <t>カイシュウ</t>
    </rPh>
    <rPh sb="272" eb="273">
      <t>リツ</t>
    </rPh>
    <rPh sb="275" eb="277">
      <t>オスイ</t>
    </rPh>
    <rPh sb="277" eb="279">
      <t>ショリ</t>
    </rPh>
    <rPh sb="279" eb="281">
      <t>ゲンカ</t>
    </rPh>
    <rPh sb="282" eb="285">
      <t>ショウキボ</t>
    </rPh>
    <rPh sb="286" eb="288">
      <t>シセツ</t>
    </rPh>
    <rPh sb="289" eb="290">
      <t>オオ</t>
    </rPh>
    <rPh sb="292" eb="294">
      <t>オスイ</t>
    </rPh>
    <rPh sb="294" eb="296">
      <t>ショリ</t>
    </rPh>
    <rPh sb="296" eb="298">
      <t>ゲンカ</t>
    </rPh>
    <rPh sb="299" eb="301">
      <t>ヘイキン</t>
    </rPh>
    <rPh sb="305" eb="306">
      <t>タカ</t>
    </rPh>
    <rPh sb="307" eb="309">
      <t>スイジュン</t>
    </rPh>
    <rPh sb="319" eb="321">
      <t>シヨウ</t>
    </rPh>
    <rPh sb="321" eb="322">
      <t>リョウ</t>
    </rPh>
    <rPh sb="322" eb="324">
      <t>スイジュン</t>
    </rPh>
    <rPh sb="325" eb="327">
      <t>コウキョウ</t>
    </rPh>
    <rPh sb="327" eb="330">
      <t>ゲスイドウ</t>
    </rPh>
    <rPh sb="331" eb="333">
      <t>イチリツ</t>
    </rPh>
    <rPh sb="337" eb="339">
      <t>ケイヒ</t>
    </rPh>
    <rPh sb="339" eb="341">
      <t>カイシュウ</t>
    </rPh>
    <rPh sb="341" eb="342">
      <t>リツ</t>
    </rPh>
    <rPh sb="343" eb="344">
      <t>ヒク</t>
    </rPh>
    <rPh sb="345" eb="347">
      <t>スイジュン</t>
    </rPh>
    <rPh sb="369" eb="371">
      <t>スイイ</t>
    </rPh>
    <rPh sb="379" eb="381">
      <t>テキセイ</t>
    </rPh>
    <rPh sb="382" eb="384">
      <t>キボ</t>
    </rPh>
    <rPh sb="397" eb="399">
      <t>ヒツヨウ</t>
    </rPh>
    <rPh sb="411" eb="413">
      <t>ヘイキン</t>
    </rPh>
    <rPh sb="414" eb="416">
      <t>シタマワ</t>
    </rPh>
    <rPh sb="417" eb="419">
      <t>スイイ</t>
    </rPh>
    <rPh sb="424" eb="426">
      <t>シヨウ</t>
    </rPh>
    <rPh sb="426" eb="427">
      <t>リョウ</t>
    </rPh>
    <rPh sb="427" eb="429">
      <t>ゾウシュウ</t>
    </rPh>
    <rPh sb="430" eb="432">
      <t>スイシツ</t>
    </rPh>
    <rPh sb="432" eb="434">
      <t>ホゼン</t>
    </rPh>
    <rPh sb="439" eb="442">
      <t>ミセツゾク</t>
    </rPh>
    <rPh sb="442" eb="444">
      <t>セタイ</t>
    </rPh>
    <rPh sb="446" eb="448">
      <t>セツゾク</t>
    </rPh>
    <rPh sb="448" eb="450">
      <t>イライ</t>
    </rPh>
    <rPh sb="451" eb="453">
      <t>ケイゾク</t>
    </rPh>
    <phoneticPr fontId="4"/>
  </si>
  <si>
    <t>①有形固定資産減価償却率について平均値を上回っており、施設更新需要は年々増加していると考えている。
②管渠老朽化率については現在のところ法定耐用年数を超えた管きょは無い。
③管渠改善率は、地震対策・老朽化対策として重点的に修繕・改良・更新を進めているため、平均値を上回る水準となっている。
本市は広大な面積の処理を行っていることから管渠延長が長い。今後は施設、管渠も更新需要が年々増加していく事から効率的な更新計画が必要となる。</t>
    <rPh sb="1" eb="3">
      <t>ユウケイ</t>
    </rPh>
    <rPh sb="3" eb="5">
      <t>コテイ</t>
    </rPh>
    <rPh sb="5" eb="7">
      <t>シサン</t>
    </rPh>
    <rPh sb="7" eb="9">
      <t>ゲンカ</t>
    </rPh>
    <rPh sb="9" eb="11">
      <t>ショウキャク</t>
    </rPh>
    <rPh sb="11" eb="12">
      <t>リツ</t>
    </rPh>
    <rPh sb="20" eb="22">
      <t>ウワマワ</t>
    </rPh>
    <rPh sb="43" eb="44">
      <t>カンガ</t>
    </rPh>
    <rPh sb="53" eb="54">
      <t>キョ</t>
    </rPh>
    <rPh sb="54" eb="56">
      <t>ロウキュウ</t>
    </rPh>
    <rPh sb="56" eb="57">
      <t>カ</t>
    </rPh>
    <rPh sb="57" eb="58">
      <t>リツ</t>
    </rPh>
    <rPh sb="63" eb="65">
      <t>ゲンザイ</t>
    </rPh>
    <rPh sb="71" eb="73">
      <t>タイヨウ</t>
    </rPh>
    <rPh sb="73" eb="75">
      <t>ネンスウ</t>
    </rPh>
    <rPh sb="76" eb="77">
      <t>コ</t>
    </rPh>
    <rPh sb="79" eb="80">
      <t>カン</t>
    </rPh>
    <rPh sb="83" eb="84">
      <t>ナ</t>
    </rPh>
    <rPh sb="90" eb="91">
      <t>キョ</t>
    </rPh>
    <rPh sb="130" eb="133">
      <t>ヘイキンチ</t>
    </rPh>
    <rPh sb="134" eb="136">
      <t>ウワマワ</t>
    </rPh>
    <rPh sb="137" eb="139">
      <t>スイジュン</t>
    </rPh>
    <rPh sb="157" eb="159">
      <t>ショリ</t>
    </rPh>
    <rPh sb="170" eb="171">
      <t>キョ</t>
    </rPh>
    <rPh sb="177" eb="179">
      <t>コンゴ</t>
    </rPh>
    <rPh sb="180" eb="182">
      <t>シセツ</t>
    </rPh>
    <rPh sb="183" eb="184">
      <t>カン</t>
    </rPh>
    <rPh sb="184" eb="185">
      <t>キョ</t>
    </rPh>
    <rPh sb="186" eb="188">
      <t>コウシン</t>
    </rPh>
    <rPh sb="188" eb="190">
      <t>ジュヨウ</t>
    </rPh>
    <rPh sb="191" eb="193">
      <t>ネンネン</t>
    </rPh>
    <rPh sb="193" eb="195">
      <t>ゾウカ</t>
    </rPh>
    <rPh sb="199" eb="200">
      <t>コト</t>
    </rPh>
    <rPh sb="202" eb="205">
      <t>コウリツテキ</t>
    </rPh>
    <rPh sb="206" eb="208">
      <t>コウシン</t>
    </rPh>
    <rPh sb="208" eb="210">
      <t>ケイカク</t>
    </rPh>
    <rPh sb="211" eb="213">
      <t>ヒツヨウ</t>
    </rPh>
    <phoneticPr fontId="4"/>
  </si>
  <si>
    <t>処理水量が少なく、小規模の処理場が多い事から継続的に赤字計上となっており、過去の投資による企業債償還が多額となっていることから経営を圧迫している。
また、施設の更新需要は高まっており継続的に安全な処理を行うために大きな課題となっている。
今後、適正な規模を保つため施設の統廃合や汚泥処理の集約化等、計画的で効率的な資産管理に努めていく。</t>
    <rPh sb="0" eb="2">
      <t>ショリ</t>
    </rPh>
    <rPh sb="2" eb="4">
      <t>スイリョウ</t>
    </rPh>
    <rPh sb="5" eb="6">
      <t>スク</t>
    </rPh>
    <rPh sb="9" eb="12">
      <t>ショウキボ</t>
    </rPh>
    <rPh sb="13" eb="16">
      <t>ショリジョウ</t>
    </rPh>
    <rPh sb="17" eb="18">
      <t>オオ</t>
    </rPh>
    <rPh sb="19" eb="20">
      <t>コト</t>
    </rPh>
    <rPh sb="22" eb="25">
      <t>ケイゾクテキ</t>
    </rPh>
    <rPh sb="26" eb="28">
      <t>アカジ</t>
    </rPh>
    <rPh sb="28" eb="30">
      <t>ケイジョウ</t>
    </rPh>
    <rPh sb="37" eb="39">
      <t>カコ</t>
    </rPh>
    <rPh sb="40" eb="42">
      <t>トウシ</t>
    </rPh>
    <rPh sb="45" eb="47">
      <t>キギョウ</t>
    </rPh>
    <rPh sb="47" eb="48">
      <t>サイ</t>
    </rPh>
    <rPh sb="48" eb="50">
      <t>ショウカン</t>
    </rPh>
    <rPh sb="51" eb="53">
      <t>タガク</t>
    </rPh>
    <rPh sb="63" eb="65">
      <t>ケイエイ</t>
    </rPh>
    <rPh sb="66" eb="68">
      <t>アッパク</t>
    </rPh>
    <rPh sb="78" eb="80">
      <t>シセツ</t>
    </rPh>
    <rPh sb="81" eb="83">
      <t>コウシン</t>
    </rPh>
    <rPh sb="83" eb="85">
      <t>ジュヨウ</t>
    </rPh>
    <rPh sb="86" eb="87">
      <t>タカ</t>
    </rPh>
    <rPh sb="92" eb="95">
      <t>ケイゾクテキ</t>
    </rPh>
    <rPh sb="96" eb="98">
      <t>アンゼン</t>
    </rPh>
    <rPh sb="99" eb="101">
      <t>ショリ</t>
    </rPh>
    <rPh sb="102" eb="103">
      <t>オコナ</t>
    </rPh>
    <rPh sb="107" eb="108">
      <t>オオ</t>
    </rPh>
    <rPh sb="110" eb="112">
      <t>カダイ</t>
    </rPh>
    <rPh sb="121" eb="123">
      <t>コンゴ</t>
    </rPh>
    <rPh sb="124" eb="126">
      <t>テキセイ</t>
    </rPh>
    <rPh sb="127" eb="129">
      <t>キボ</t>
    </rPh>
    <rPh sb="130" eb="131">
      <t>タモ</t>
    </rPh>
    <rPh sb="134" eb="136">
      <t>シセツ</t>
    </rPh>
    <rPh sb="137" eb="140">
      <t>トウハイゴウ</t>
    </rPh>
    <rPh sb="141" eb="143">
      <t>オデイ</t>
    </rPh>
    <rPh sb="143" eb="145">
      <t>ショリ</t>
    </rPh>
    <rPh sb="146" eb="149">
      <t>シュウヤクカ</t>
    </rPh>
    <rPh sb="149" eb="150">
      <t>トウ</t>
    </rPh>
    <rPh sb="151" eb="154">
      <t>ケイカクテキ</t>
    </rPh>
    <rPh sb="155" eb="158">
      <t>コウリツテキ</t>
    </rPh>
    <rPh sb="159" eb="161">
      <t>シサン</t>
    </rPh>
    <rPh sb="161" eb="163">
      <t>カンリ</t>
    </rPh>
    <rPh sb="164" eb="16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</si>
</sst>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411]ge"/>
  </numFmts>
  <fonts count="24" x14ac:knownFonts="1">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9"/>
      <name val="ＭＳ ゴシック"/>
      <family val="3"/>
      <charset val="128"/>
    </font>
    <font>
      <sz val="10"/>
      <color indexed="8"/>
      <name val="ＭＳ 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明朝"/>
      <family val="1"/>
      <charset val="128"/>
    </font>
    <font>
      <sz val="9"/>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20" fillId="0" borderId="0">
      <alignment vertical="center"/>
    </xf>
    <xf numFmtId="0" fontId="16" fillId="0" borderId="0"/>
    <xf numFmtId="0" fontId="20" fillId="0" borderId="0">
      <alignment vertical="center"/>
    </xf>
    <xf numFmtId="0" fontId="21" fillId="0" borderId="0">
      <alignment vertical="center"/>
    </xf>
    <xf numFmtId="0" fontId="16" fillId="0" borderId="0"/>
    <xf numFmtId="0" fontId="17" fillId="0" borderId="0"/>
    <xf numFmtId="0" fontId="22" fillId="0" borderId="0">
      <alignment vertical="center"/>
    </xf>
    <xf numFmtId="0" fontId="23" fillId="0" borderId="0">
      <alignment vertical="center"/>
    </xf>
    <xf numFmtId="0" fontId="16" fillId="0" borderId="0">
      <alignment vertical="center"/>
    </xf>
    <xf numFmtId="0" fontId="16" fillId="0" borderId="0"/>
    <xf numFmtId="0" fontId="20" fillId="0" borderId="0">
      <alignment vertical="center"/>
    </xf>
    <xf numFmtId="0" fontId="17" fillId="0" borderId="0"/>
    <xf numFmtId="0" fontId="23" fillId="0" borderId="0">
      <alignment vertical="center"/>
    </xf>
    <xf numFmtId="0" fontId="18"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179" fontId="0" fillId="0" borderId="0" xfId="0" applyNumberFormat="1">
      <alignment vertical="center"/>
    </xf>
    <xf numFmtId="0" fontId="0" fillId="4" borderId="9" xfId="0" applyFill="1" applyBorder="1">
      <alignment vertical="center"/>
    </xf>
    <xf numFmtId="180" fontId="0" fillId="0" borderId="9" xfId="0" applyNumberFormat="1" applyBorder="1">
      <alignment vertical="center"/>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3" fillId="4" borderId="9" xfId="0" applyFont="1" applyFill="1" applyBorder="1" applyAlignment="1">
      <alignment horizontal="center" vertical="center" shrinkToFit="1"/>
    </xf>
    <xf numFmtId="177" fontId="5" fillId="0" borderId="9" xfId="0" applyNumberFormat="1" applyFont="1" applyBorder="1" applyAlignment="1" applyProtection="1">
      <alignment horizontal="center" vertical="center"/>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5" fillId="0" borderId="9" xfId="0" applyNumberFormat="1" applyFont="1" applyBorder="1" applyAlignment="1" applyProtection="1">
      <alignment horizontal="center" vertical="center"/>
      <protection hidden="1"/>
    </xf>
    <xf numFmtId="176" fontId="5" fillId="0" borderId="9" xfId="0" applyNumberFormat="1" applyFont="1" applyBorder="1" applyAlignment="1" applyProtection="1">
      <alignment horizontal="center" vertical="center"/>
      <protection hidden="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3" fillId="0" borderId="0" xfId="0" applyFont="1" applyBorder="1" applyAlignment="1">
      <alignment horizontal="center" vertical="center"/>
    </xf>
    <xf numFmtId="0" fontId="19" fillId="0" borderId="7"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0.1</c:v>
                </c:pt>
                <c:pt idx="4" formatCode="#,##0.00;&quot;△&quot;#,##0.00;&quot;-&quot;">
                  <c:v>0.12</c:v>
                </c:pt>
              </c:numCache>
            </c:numRef>
          </c:val>
        </c:ser>
        <c:dLbls>
          <c:showLegendKey val="0"/>
          <c:showVal val="0"/>
          <c:showCatName val="0"/>
          <c:showSerName val="0"/>
          <c:showPercent val="0"/>
          <c:showBubbleSize val="0"/>
        </c:dLbls>
        <c:gapWidth val="150"/>
        <c:axId val="673621480"/>
        <c:axId val="67362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0.03</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673621480"/>
        <c:axId val="673621872"/>
      </c:lineChart>
      <c:dateAx>
        <c:axId val="673621480"/>
        <c:scaling>
          <c:orientation val="minMax"/>
        </c:scaling>
        <c:delete val="1"/>
        <c:axPos val="b"/>
        <c:numFmt formatCode="[$-411]ge" sourceLinked="1"/>
        <c:majorTickMark val="out"/>
        <c:minorTickMark val="none"/>
        <c:tickLblPos val="none"/>
        <c:crossAx val="673621872"/>
        <c:crosses val="autoZero"/>
        <c:auto val="1"/>
        <c:lblOffset val="100"/>
        <c:baseTimeUnit val="years"/>
      </c:dateAx>
      <c:valAx>
        <c:axId val="67362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データ!$CL$6:$CP$6</c:f>
              <c:numCache>
                <c:formatCode>#,##0.00;"△"#,##0.00;"-"</c:formatCode>
                <c:ptCount val="5"/>
                <c:pt idx="0">
                  <c:v>35.42</c:v>
                </c:pt>
                <c:pt idx="1">
                  <c:v>35.42</c:v>
                </c:pt>
                <c:pt idx="2">
                  <c:v>35.42</c:v>
                </c:pt>
                <c:pt idx="3">
                  <c:v>38.92</c:v>
                </c:pt>
                <c:pt idx="4">
                  <c:v>39.159999999999997</c:v>
                </c:pt>
              </c:numCache>
            </c:numRef>
          </c:val>
        </c:ser>
        <c:dLbls>
          <c:showLegendKey val="0"/>
          <c:showVal val="0"/>
          <c:showCatName val="0"/>
          <c:showSerName val="0"/>
          <c:showPercent val="0"/>
          <c:showBubbleSize val="0"/>
        </c:dLbls>
        <c:gapWidth val="150"/>
        <c:axId val="670080056"/>
        <c:axId val="6717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36.83</c:v>
                </c:pt>
                <c:pt idx="2">
                  <c:v>35.32</c:v>
                </c:pt>
                <c:pt idx="3">
                  <c:v>38.409999999999997</c:v>
                </c:pt>
                <c:pt idx="4">
                  <c:v>39.25</c:v>
                </c:pt>
              </c:numCache>
            </c:numRef>
          </c:val>
          <c:smooth val="0"/>
        </c:ser>
        <c:dLbls>
          <c:showLegendKey val="0"/>
          <c:showVal val="0"/>
          <c:showCatName val="0"/>
          <c:showSerName val="0"/>
          <c:showPercent val="0"/>
          <c:showBubbleSize val="0"/>
        </c:dLbls>
        <c:marker val="1"/>
        <c:smooth val="0"/>
        <c:axId val="670080056"/>
        <c:axId val="671748992"/>
      </c:lineChart>
      <c:dateAx>
        <c:axId val="670080056"/>
        <c:scaling>
          <c:orientation val="minMax"/>
        </c:scaling>
        <c:delete val="1"/>
        <c:axPos val="b"/>
        <c:numFmt formatCode="[$-411]ge" sourceLinked="1"/>
        <c:majorTickMark val="out"/>
        <c:minorTickMark val="none"/>
        <c:tickLblPos val="none"/>
        <c:crossAx val="671748992"/>
        <c:crosses val="autoZero"/>
        <c:auto val="1"/>
        <c:lblOffset val="100"/>
        <c:baseTimeUnit val="years"/>
      </c:dateAx>
      <c:valAx>
        <c:axId val="6717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8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データ!$CW$6:$DA$6</c:f>
              <c:numCache>
                <c:formatCode>#,##0.00;"△"#,##0.00;"-"</c:formatCode>
                <c:ptCount val="5"/>
                <c:pt idx="0">
                  <c:v>77.400000000000006</c:v>
                </c:pt>
                <c:pt idx="1">
                  <c:v>80.02</c:v>
                </c:pt>
                <c:pt idx="2">
                  <c:v>80.81</c:v>
                </c:pt>
                <c:pt idx="3">
                  <c:v>81.38</c:v>
                </c:pt>
                <c:pt idx="4">
                  <c:v>81.99</c:v>
                </c:pt>
              </c:numCache>
            </c:numRef>
          </c:val>
        </c:ser>
        <c:dLbls>
          <c:showLegendKey val="0"/>
          <c:showVal val="0"/>
          <c:showCatName val="0"/>
          <c:showSerName val="0"/>
          <c:showPercent val="0"/>
          <c:showBubbleSize val="0"/>
        </c:dLbls>
        <c:gapWidth val="150"/>
        <c:axId val="671750168"/>
        <c:axId val="6717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84.49</c:v>
                </c:pt>
                <c:pt idx="2">
                  <c:v>85.67</c:v>
                </c:pt>
                <c:pt idx="3">
                  <c:v>86.28</c:v>
                </c:pt>
                <c:pt idx="4">
                  <c:v>86.43</c:v>
                </c:pt>
              </c:numCache>
            </c:numRef>
          </c:val>
          <c:smooth val="0"/>
        </c:ser>
        <c:dLbls>
          <c:showLegendKey val="0"/>
          <c:showVal val="0"/>
          <c:showCatName val="0"/>
          <c:showSerName val="0"/>
          <c:showPercent val="0"/>
          <c:showBubbleSize val="0"/>
        </c:dLbls>
        <c:marker val="1"/>
        <c:smooth val="0"/>
        <c:axId val="671750168"/>
        <c:axId val="671750560"/>
      </c:lineChart>
      <c:dateAx>
        <c:axId val="671750168"/>
        <c:scaling>
          <c:orientation val="minMax"/>
        </c:scaling>
        <c:delete val="1"/>
        <c:axPos val="b"/>
        <c:numFmt formatCode="[$-411]ge" sourceLinked="1"/>
        <c:majorTickMark val="out"/>
        <c:minorTickMark val="none"/>
        <c:tickLblPos val="none"/>
        <c:crossAx val="671750560"/>
        <c:crosses val="autoZero"/>
        <c:auto val="1"/>
        <c:lblOffset val="100"/>
        <c:baseTimeUnit val="years"/>
      </c:dateAx>
      <c:valAx>
        <c:axId val="6717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75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2"/>
          <c:y val="0.15806945669028444"/>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データ!$X$6:$AB$6</c:f>
              <c:numCache>
                <c:formatCode>#,##0.00;"△"#,##0.00;"-"</c:formatCode>
                <c:ptCount val="5"/>
                <c:pt idx="0">
                  <c:v>72.05</c:v>
                </c:pt>
                <c:pt idx="1">
                  <c:v>69.33</c:v>
                </c:pt>
                <c:pt idx="2">
                  <c:v>71.760000000000005</c:v>
                </c:pt>
                <c:pt idx="3">
                  <c:v>74.8</c:v>
                </c:pt>
                <c:pt idx="4">
                  <c:v>83.01</c:v>
                </c:pt>
              </c:numCache>
            </c:numRef>
          </c:val>
        </c:ser>
        <c:dLbls>
          <c:showLegendKey val="0"/>
          <c:showVal val="0"/>
          <c:showCatName val="0"/>
          <c:showSerName val="0"/>
          <c:showPercent val="0"/>
          <c:showBubbleSize val="0"/>
        </c:dLbls>
        <c:gapWidth val="150"/>
        <c:axId val="673623048"/>
        <c:axId val="67362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92.29</c:v>
                </c:pt>
                <c:pt idx="2">
                  <c:v>95.21</c:v>
                </c:pt>
                <c:pt idx="3">
                  <c:v>93.62</c:v>
                </c:pt>
                <c:pt idx="4">
                  <c:v>99.07</c:v>
                </c:pt>
              </c:numCache>
            </c:numRef>
          </c:val>
          <c:smooth val="0"/>
        </c:ser>
        <c:dLbls>
          <c:showLegendKey val="0"/>
          <c:showVal val="0"/>
          <c:showCatName val="0"/>
          <c:showSerName val="0"/>
          <c:showPercent val="0"/>
          <c:showBubbleSize val="0"/>
        </c:dLbls>
        <c:marker val="1"/>
        <c:smooth val="0"/>
        <c:axId val="673623048"/>
        <c:axId val="673623440"/>
      </c:lineChart>
      <c:dateAx>
        <c:axId val="673623048"/>
        <c:scaling>
          <c:orientation val="minMax"/>
        </c:scaling>
        <c:delete val="1"/>
        <c:axPos val="b"/>
        <c:numFmt formatCode="[$-411]ge" sourceLinked="1"/>
        <c:majorTickMark val="out"/>
        <c:minorTickMark val="none"/>
        <c:tickLblPos val="none"/>
        <c:crossAx val="673623440"/>
        <c:crosses val="autoZero"/>
        <c:auto val="1"/>
        <c:lblOffset val="100"/>
        <c:baseTimeUnit val="years"/>
      </c:dateAx>
      <c:valAx>
        <c:axId val="67362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データ!$DH$6:$DL$6</c:f>
              <c:numCache>
                <c:formatCode>#,##0.00;"△"#,##0.00;"-"</c:formatCode>
                <c:ptCount val="5"/>
                <c:pt idx="0">
                  <c:v>14.47</c:v>
                </c:pt>
                <c:pt idx="1">
                  <c:v>15.74</c:v>
                </c:pt>
                <c:pt idx="2">
                  <c:v>17.04</c:v>
                </c:pt>
                <c:pt idx="3">
                  <c:v>27.48</c:v>
                </c:pt>
                <c:pt idx="4">
                  <c:v>29.29</c:v>
                </c:pt>
              </c:numCache>
            </c:numRef>
          </c:val>
        </c:ser>
        <c:dLbls>
          <c:showLegendKey val="0"/>
          <c:showVal val="0"/>
          <c:showCatName val="0"/>
          <c:showSerName val="0"/>
          <c:showPercent val="0"/>
          <c:showBubbleSize val="0"/>
        </c:dLbls>
        <c:gapWidth val="150"/>
        <c:axId val="673624616"/>
        <c:axId val="67362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13.86</c:v>
                </c:pt>
                <c:pt idx="2">
                  <c:v>15.12</c:v>
                </c:pt>
                <c:pt idx="3">
                  <c:v>23.33</c:v>
                </c:pt>
                <c:pt idx="4">
                  <c:v>25.07</c:v>
                </c:pt>
              </c:numCache>
            </c:numRef>
          </c:val>
          <c:smooth val="0"/>
        </c:ser>
        <c:dLbls>
          <c:showLegendKey val="0"/>
          <c:showVal val="0"/>
          <c:showCatName val="0"/>
          <c:showSerName val="0"/>
          <c:showPercent val="0"/>
          <c:showBubbleSize val="0"/>
        </c:dLbls>
        <c:marker val="1"/>
        <c:smooth val="0"/>
        <c:axId val="673624616"/>
        <c:axId val="673625008"/>
      </c:lineChart>
      <c:dateAx>
        <c:axId val="673624616"/>
        <c:scaling>
          <c:orientation val="minMax"/>
        </c:scaling>
        <c:delete val="1"/>
        <c:axPos val="b"/>
        <c:numFmt formatCode="[$-411]ge" sourceLinked="1"/>
        <c:majorTickMark val="out"/>
        <c:minorTickMark val="none"/>
        <c:tickLblPos val="none"/>
        <c:crossAx val="673625008"/>
        <c:crosses val="autoZero"/>
        <c:auto val="1"/>
        <c:lblOffset val="100"/>
        <c:baseTimeUnit val="years"/>
      </c:dateAx>
      <c:valAx>
        <c:axId val="67362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626184"/>
        <c:axId val="67362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3626184"/>
        <c:axId val="673626576"/>
      </c:lineChart>
      <c:dateAx>
        <c:axId val="673626184"/>
        <c:scaling>
          <c:orientation val="minMax"/>
        </c:scaling>
        <c:delete val="1"/>
        <c:axPos val="b"/>
        <c:numFmt formatCode="[$-411]ge" sourceLinked="1"/>
        <c:majorTickMark val="out"/>
        <c:minorTickMark val="none"/>
        <c:tickLblPos val="none"/>
        <c:crossAx val="673626576"/>
        <c:crosses val="autoZero"/>
        <c:auto val="1"/>
        <c:lblOffset val="100"/>
        <c:baseTimeUnit val="years"/>
      </c:dateAx>
      <c:valAx>
        <c:axId val="67362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データ!$AI$6:$AM$6</c:f>
              <c:numCache>
                <c:formatCode>#,##0.00;"△"#,##0.00;"-"</c:formatCode>
                <c:ptCount val="5"/>
                <c:pt idx="0">
                  <c:v>261.85000000000002</c:v>
                </c:pt>
                <c:pt idx="1">
                  <c:v>338.97</c:v>
                </c:pt>
                <c:pt idx="2">
                  <c:v>397.52</c:v>
                </c:pt>
                <c:pt idx="3">
                  <c:v>168.23</c:v>
                </c:pt>
                <c:pt idx="4">
                  <c:v>293.05</c:v>
                </c:pt>
              </c:numCache>
            </c:numRef>
          </c:val>
        </c:ser>
        <c:dLbls>
          <c:showLegendKey val="0"/>
          <c:showVal val="0"/>
          <c:showCatName val="0"/>
          <c:showSerName val="0"/>
          <c:showPercent val="0"/>
          <c:showBubbleSize val="0"/>
        </c:dLbls>
        <c:gapWidth val="150"/>
        <c:axId val="673627752"/>
        <c:axId val="6700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108.96</c:v>
                </c:pt>
                <c:pt idx="2">
                  <c:v>126.87</c:v>
                </c:pt>
                <c:pt idx="3">
                  <c:v>50.43</c:v>
                </c:pt>
                <c:pt idx="4">
                  <c:v>64.760000000000005</c:v>
                </c:pt>
              </c:numCache>
            </c:numRef>
          </c:val>
          <c:smooth val="0"/>
        </c:ser>
        <c:dLbls>
          <c:showLegendKey val="0"/>
          <c:showVal val="0"/>
          <c:showCatName val="0"/>
          <c:showSerName val="0"/>
          <c:showPercent val="0"/>
          <c:showBubbleSize val="0"/>
        </c:dLbls>
        <c:marker val="1"/>
        <c:smooth val="0"/>
        <c:axId val="673627752"/>
        <c:axId val="670072608"/>
      </c:lineChart>
      <c:dateAx>
        <c:axId val="673627752"/>
        <c:scaling>
          <c:orientation val="minMax"/>
        </c:scaling>
        <c:delete val="1"/>
        <c:axPos val="b"/>
        <c:numFmt formatCode="[$-411]ge" sourceLinked="1"/>
        <c:majorTickMark val="out"/>
        <c:minorTickMark val="none"/>
        <c:tickLblPos val="none"/>
        <c:crossAx val="670072608"/>
        <c:crosses val="autoZero"/>
        <c:auto val="1"/>
        <c:lblOffset val="100"/>
        <c:baseTimeUnit val="years"/>
      </c:dateAx>
      <c:valAx>
        <c:axId val="6700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データ!$AT$6:$AX$6</c:f>
              <c:numCache>
                <c:formatCode>#,##0.00;"△"#,##0.00;"-"</c:formatCode>
                <c:ptCount val="5"/>
                <c:pt idx="0">
                  <c:v>356.07</c:v>
                </c:pt>
                <c:pt idx="1">
                  <c:v>266.06</c:v>
                </c:pt>
                <c:pt idx="2">
                  <c:v>146.6</c:v>
                </c:pt>
                <c:pt idx="3">
                  <c:v>8.4499999999999993</c:v>
                </c:pt>
                <c:pt idx="4">
                  <c:v>17.66</c:v>
                </c:pt>
              </c:numCache>
            </c:numRef>
          </c:val>
        </c:ser>
        <c:dLbls>
          <c:showLegendKey val="0"/>
          <c:showVal val="0"/>
          <c:showCatName val="0"/>
          <c:showSerName val="0"/>
          <c:showPercent val="0"/>
          <c:showBubbleSize val="0"/>
        </c:dLbls>
        <c:gapWidth val="150"/>
        <c:axId val="670073784"/>
        <c:axId val="6700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322.86</c:v>
                </c:pt>
                <c:pt idx="2">
                  <c:v>354.61</c:v>
                </c:pt>
                <c:pt idx="3">
                  <c:v>34.29</c:v>
                </c:pt>
                <c:pt idx="4">
                  <c:v>88.18</c:v>
                </c:pt>
              </c:numCache>
            </c:numRef>
          </c:val>
          <c:smooth val="0"/>
        </c:ser>
        <c:dLbls>
          <c:showLegendKey val="0"/>
          <c:showVal val="0"/>
          <c:showCatName val="0"/>
          <c:showSerName val="0"/>
          <c:showPercent val="0"/>
          <c:showBubbleSize val="0"/>
        </c:dLbls>
        <c:marker val="1"/>
        <c:smooth val="0"/>
        <c:axId val="670073784"/>
        <c:axId val="670074176"/>
      </c:lineChart>
      <c:dateAx>
        <c:axId val="670073784"/>
        <c:scaling>
          <c:orientation val="minMax"/>
        </c:scaling>
        <c:delete val="1"/>
        <c:axPos val="b"/>
        <c:numFmt formatCode="[$-411]ge" sourceLinked="1"/>
        <c:majorTickMark val="out"/>
        <c:minorTickMark val="none"/>
        <c:tickLblPos val="none"/>
        <c:crossAx val="670074176"/>
        <c:crosses val="autoZero"/>
        <c:auto val="1"/>
        <c:lblOffset val="100"/>
        <c:baseTimeUnit val="years"/>
      </c:dateAx>
      <c:valAx>
        <c:axId val="6700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7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データ!$BE$6:$BI$6</c:f>
              <c:numCache>
                <c:formatCode>#,##0.00;"△"#,##0.00;"-"</c:formatCode>
                <c:ptCount val="5"/>
                <c:pt idx="0">
                  <c:v>2402.83</c:v>
                </c:pt>
                <c:pt idx="1">
                  <c:v>2370.6</c:v>
                </c:pt>
                <c:pt idx="2">
                  <c:v>1987.64</c:v>
                </c:pt>
                <c:pt idx="3">
                  <c:v>1827.42</c:v>
                </c:pt>
                <c:pt idx="4">
                  <c:v>2212.3000000000002</c:v>
                </c:pt>
              </c:numCache>
            </c:numRef>
          </c:val>
        </c:ser>
        <c:dLbls>
          <c:showLegendKey val="0"/>
          <c:showVal val="0"/>
          <c:showCatName val="0"/>
          <c:showSerName val="0"/>
          <c:showPercent val="0"/>
          <c:showBubbleSize val="0"/>
        </c:dLbls>
        <c:gapWidth val="150"/>
        <c:axId val="670075352"/>
        <c:axId val="6700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1860.94</c:v>
                </c:pt>
                <c:pt idx="2">
                  <c:v>1655.47</c:v>
                </c:pt>
                <c:pt idx="3">
                  <c:v>1504.21</c:v>
                </c:pt>
                <c:pt idx="4">
                  <c:v>1390.86</c:v>
                </c:pt>
              </c:numCache>
            </c:numRef>
          </c:val>
          <c:smooth val="0"/>
        </c:ser>
        <c:dLbls>
          <c:showLegendKey val="0"/>
          <c:showVal val="0"/>
          <c:showCatName val="0"/>
          <c:showSerName val="0"/>
          <c:showPercent val="0"/>
          <c:showBubbleSize val="0"/>
        </c:dLbls>
        <c:marker val="1"/>
        <c:smooth val="0"/>
        <c:axId val="670075352"/>
        <c:axId val="670075744"/>
      </c:lineChart>
      <c:dateAx>
        <c:axId val="670075352"/>
        <c:scaling>
          <c:orientation val="minMax"/>
        </c:scaling>
        <c:delete val="1"/>
        <c:axPos val="b"/>
        <c:numFmt formatCode="[$-411]ge" sourceLinked="1"/>
        <c:majorTickMark val="out"/>
        <c:minorTickMark val="none"/>
        <c:tickLblPos val="none"/>
        <c:crossAx val="670075744"/>
        <c:crosses val="autoZero"/>
        <c:auto val="1"/>
        <c:lblOffset val="100"/>
        <c:baseTimeUnit val="years"/>
      </c:dateAx>
      <c:valAx>
        <c:axId val="6700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7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データ!$BP$6:$BT$6</c:f>
              <c:numCache>
                <c:formatCode>#,##0.00;"△"#,##0.00;"-"</c:formatCode>
                <c:ptCount val="5"/>
                <c:pt idx="0">
                  <c:v>59.2</c:v>
                </c:pt>
                <c:pt idx="1">
                  <c:v>56.72</c:v>
                </c:pt>
                <c:pt idx="2">
                  <c:v>60.21</c:v>
                </c:pt>
                <c:pt idx="3">
                  <c:v>56.76</c:v>
                </c:pt>
                <c:pt idx="4">
                  <c:v>65.849999999999994</c:v>
                </c:pt>
              </c:numCache>
            </c:numRef>
          </c:val>
        </c:ser>
        <c:dLbls>
          <c:showLegendKey val="0"/>
          <c:showVal val="0"/>
          <c:showCatName val="0"/>
          <c:showSerName val="0"/>
          <c:showPercent val="0"/>
          <c:showBubbleSize val="0"/>
        </c:dLbls>
        <c:gapWidth val="150"/>
        <c:axId val="670076920"/>
        <c:axId val="6700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67</c:v>
                </c:pt>
                <c:pt idx="2">
                  <c:v>67.92</c:v>
                </c:pt>
                <c:pt idx="3">
                  <c:v>67.41</c:v>
                </c:pt>
                <c:pt idx="4">
                  <c:v>76.849999999999994</c:v>
                </c:pt>
              </c:numCache>
            </c:numRef>
          </c:val>
          <c:smooth val="0"/>
        </c:ser>
        <c:dLbls>
          <c:showLegendKey val="0"/>
          <c:showVal val="0"/>
          <c:showCatName val="0"/>
          <c:showSerName val="0"/>
          <c:showPercent val="0"/>
          <c:showBubbleSize val="0"/>
        </c:dLbls>
        <c:marker val="1"/>
        <c:smooth val="0"/>
        <c:axId val="670076920"/>
        <c:axId val="670077312"/>
      </c:lineChart>
      <c:dateAx>
        <c:axId val="670076920"/>
        <c:scaling>
          <c:orientation val="minMax"/>
        </c:scaling>
        <c:delete val="1"/>
        <c:axPos val="b"/>
        <c:numFmt formatCode="[$-411]ge" sourceLinked="1"/>
        <c:majorTickMark val="out"/>
        <c:minorTickMark val="none"/>
        <c:tickLblPos val="none"/>
        <c:crossAx val="670077312"/>
        <c:crosses val="autoZero"/>
        <c:auto val="1"/>
        <c:lblOffset val="100"/>
        <c:baseTimeUnit val="years"/>
      </c:dateAx>
      <c:valAx>
        <c:axId val="6700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7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データ!$CA$6:$CE$6</c:f>
              <c:numCache>
                <c:formatCode>#,##0.00;"△"#,##0.00;"-"</c:formatCode>
                <c:ptCount val="5"/>
                <c:pt idx="0">
                  <c:v>215.4</c:v>
                </c:pt>
                <c:pt idx="1">
                  <c:v>230.15</c:v>
                </c:pt>
                <c:pt idx="2">
                  <c:v>222.84</c:v>
                </c:pt>
                <c:pt idx="3">
                  <c:v>236.31</c:v>
                </c:pt>
                <c:pt idx="4">
                  <c:v>203.3</c:v>
                </c:pt>
              </c:numCache>
            </c:numRef>
          </c:val>
        </c:ser>
        <c:dLbls>
          <c:showLegendKey val="0"/>
          <c:showVal val="0"/>
          <c:showCatName val="0"/>
          <c:showSerName val="0"/>
          <c:showPercent val="0"/>
          <c:showBubbleSize val="0"/>
        </c:dLbls>
        <c:gapWidth val="150"/>
        <c:axId val="670078488"/>
        <c:axId val="6700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212.67</c:v>
                </c:pt>
                <c:pt idx="2">
                  <c:v>209.77</c:v>
                </c:pt>
                <c:pt idx="3">
                  <c:v>216.49</c:v>
                </c:pt>
                <c:pt idx="4">
                  <c:v>198.4</c:v>
                </c:pt>
              </c:numCache>
            </c:numRef>
          </c:val>
          <c:smooth val="0"/>
        </c:ser>
        <c:dLbls>
          <c:showLegendKey val="0"/>
          <c:showVal val="0"/>
          <c:showCatName val="0"/>
          <c:showSerName val="0"/>
          <c:showPercent val="0"/>
          <c:showBubbleSize val="0"/>
        </c:dLbls>
        <c:marker val="1"/>
        <c:smooth val="0"/>
        <c:axId val="670078488"/>
        <c:axId val="670078880"/>
      </c:lineChart>
      <c:dateAx>
        <c:axId val="670078488"/>
        <c:scaling>
          <c:orientation val="minMax"/>
        </c:scaling>
        <c:delete val="1"/>
        <c:axPos val="b"/>
        <c:numFmt formatCode="[$-411]ge" sourceLinked="1"/>
        <c:majorTickMark val="out"/>
        <c:minorTickMark val="none"/>
        <c:tickLblPos val="none"/>
        <c:crossAx val="670078880"/>
        <c:crosses val="autoZero"/>
        <c:auto val="1"/>
        <c:lblOffset val="100"/>
        <c:baseTimeUnit val="years"/>
      </c:dateAx>
      <c:valAx>
        <c:axId val="6700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7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BD65CABF-2785-48E8-916D-FFA51E90F80D}" type="TxLink">
            <a:rPr lang="en-US" altLang="ja-JP" sz="900" b="0" i="0" u="none" strike="noStrike" baseline="0">
              <a:solidFill>
                <a:srgbClr val="000000"/>
              </a:solidFill>
              <a:latin typeface="ＭＳ ゴシック"/>
              <a:ea typeface="ＭＳ ゴシック"/>
            </a:rPr>
            <a:pPr algn="r" rtl="0">
              <a:defRPr sz="1000"/>
            </a:pPr>
            <a:t>【100.36】</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673F3A3-9631-4032-BD08-405CD20BC83D}" type="TxLink">
            <a:rPr lang="en-US" altLang="ja-JP" sz="900" b="0" i="0" u="none" strike="noStrike" baseline="0">
              <a:solidFill>
                <a:srgbClr val="000000"/>
              </a:solidFill>
              <a:latin typeface="ＭＳ ゴシック"/>
              <a:ea typeface="ＭＳ ゴシック"/>
            </a:rPr>
            <a:pPr algn="r" rtl="0">
              <a:defRPr sz="1000"/>
            </a:pPr>
            <a:t>【98.78】</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3484B5AC-9D38-46F6-8C60-2C7AD34C7114}" type="TxLink">
            <a:rPr lang="en-US" altLang="ja-JP" sz="900" b="0" i="0" u="none" strike="noStrike" baseline="0">
              <a:solidFill>
                <a:srgbClr val="000000"/>
              </a:solidFill>
              <a:latin typeface="ＭＳ ゴシック"/>
              <a:ea typeface="ＭＳ ゴシック"/>
            </a:rPr>
            <a:pPr algn="r" rtl="0">
              <a:defRPr sz="1000"/>
            </a:pPr>
            <a:t>【58.70】</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545C0FA3-9E37-4059-997E-8B9B09BD2810}" type="TxLink">
            <a:rPr lang="en-US" altLang="ja-JP" sz="900" b="0" i="0" u="none" strike="noStrike" baseline="0">
              <a:solidFill>
                <a:srgbClr val="000000"/>
              </a:solidFill>
              <a:latin typeface="ＭＳ ゴシック"/>
              <a:ea typeface="ＭＳ ゴシック"/>
            </a:rPr>
            <a:pPr algn="r" rtl="0">
              <a:defRPr sz="1000"/>
            </a:pPr>
            <a:t>【1,457.06】</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1454FE11-DA4D-4756-AA46-5172545AEE6E}" type="TxLink">
            <a:rPr lang="en-US" altLang="ja-JP" sz="900" b="0" i="0" u="none" strike="noStrike" baseline="0">
              <a:solidFill>
                <a:srgbClr val="000000"/>
              </a:solidFill>
              <a:latin typeface="ＭＳ ゴシック"/>
              <a:ea typeface="ＭＳ ゴシック"/>
            </a:rPr>
            <a:pPr algn="r" rtl="0">
              <a:defRPr sz="1000"/>
            </a:pPr>
            <a:t>【81.28】</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3F48128-3817-4E84-8D80-B7A33765EEB8}" type="TxLink">
            <a:rPr lang="en-US" altLang="ja-JP" sz="900" b="0" i="0" u="none" strike="noStrike" baseline="0">
              <a:solidFill>
                <a:srgbClr val="000000"/>
              </a:solidFill>
              <a:latin typeface="ＭＳ ゴシック"/>
              <a:ea typeface="ＭＳ ゴシック"/>
            </a:rPr>
            <a:pPr algn="r" rtl="0">
              <a:defRPr sz="1000"/>
            </a:pPr>
            <a:t>【40.31】</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C99EEF4F-87F5-4ED3-B029-6C42F024AF00}" type="TxLink">
            <a:rPr lang="en-US" altLang="ja-JP" sz="900" b="0" i="0" u="none" strike="noStrike" baseline="0">
              <a:solidFill>
                <a:srgbClr val="000000"/>
              </a:solidFill>
              <a:latin typeface="ＭＳ ゴシック"/>
              <a:ea typeface="ＭＳ ゴシック"/>
            </a:rPr>
            <a:pPr algn="r" rtl="0">
              <a:defRPr sz="1000"/>
            </a:pPr>
            <a:t>【250.25】</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B6911FB-7CEB-480D-9E24-24A29FEE1DC0}" type="TxLink">
            <a:rPr lang="en-US" altLang="ja-JP" sz="900" b="0" i="0" u="none" strike="noStrike" baseline="0">
              <a:solidFill>
                <a:srgbClr val="000000"/>
              </a:solidFill>
              <a:latin typeface="ＭＳ ゴシック"/>
              <a:ea typeface="ＭＳ ゴシック"/>
            </a:rPr>
            <a:pPr algn="r" rtl="0">
              <a:defRPr sz="1000"/>
            </a:pPr>
            <a:t>【64.73】</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16B8840D-6E2E-48DB-8B72-9EF1831D9891}" type="TxLink">
            <a:rPr lang="en-US" altLang="ja-JP" sz="900" b="0" i="0" u="none" strike="noStrike" baseline="0">
              <a:solidFill>
                <a:srgbClr val="000000"/>
              </a:solidFill>
              <a:latin typeface="ＭＳ ゴシック"/>
              <a:ea typeface="ＭＳ ゴシック"/>
            </a:rPr>
            <a:pPr algn="r" rtl="0">
              <a:defRPr sz="1000"/>
            </a:pPr>
            <a:t>【22.75】</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8FFDBE1F-F2B3-4200-85ED-549CE7BCD82F}" type="TxLink">
            <a:rPr lang="en-US" altLang="ja-JP" sz="900" b="0" i="0" u="none" strike="noStrike" baseline="0">
              <a:solidFill>
                <a:srgbClr val="000000"/>
              </a:solidFill>
              <a:latin typeface="ＭＳ ゴシック"/>
              <a:ea typeface="ＭＳ ゴシック"/>
            </a:rPr>
            <a:pPr algn="r" rtl="0">
              <a:defRPr sz="1000"/>
            </a:pPr>
            <a:t>【0.03】</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E7C2891B-5578-4E74-804B-F260F7EB3F70}" type="TxLink">
            <a:rPr lang="en-US" altLang="ja-JP" sz="900" b="0" i="0" u="none" strike="noStrike" baseline="0">
              <a:solidFill>
                <a:srgbClr val="000000"/>
              </a:solidFill>
              <a:latin typeface="ＭＳ ゴシック"/>
              <a:ea typeface="ＭＳ ゴシック"/>
            </a:rPr>
            <a:pPr algn="r" rtl="0">
              <a:defRPr sz="1000"/>
            </a:pPr>
            <a:t>【0.10】</a:t>
          </a:fld>
          <a:endParaRPr lang="en-US" altLang="ja-JP" sz="9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静岡県　浜松市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D1</v>
      </c>
      <c r="X8" s="46"/>
      <c r="Y8" s="46"/>
      <c r="Z8" s="46"/>
      <c r="AA8" s="46"/>
      <c r="AB8" s="46"/>
      <c r="AC8" s="46"/>
      <c r="AD8" s="3"/>
      <c r="AE8" s="3"/>
      <c r="AF8" s="3"/>
      <c r="AG8" s="3"/>
      <c r="AH8" s="3"/>
      <c r="AI8" s="3"/>
      <c r="AJ8" s="3"/>
      <c r="AK8" s="3"/>
      <c r="AL8" s="47">
        <f>データ!R6</f>
        <v>809027</v>
      </c>
      <c r="AM8" s="47"/>
      <c r="AN8" s="47"/>
      <c r="AO8" s="47"/>
      <c r="AP8" s="47"/>
      <c r="AQ8" s="47"/>
      <c r="AR8" s="47"/>
      <c r="AS8" s="47"/>
      <c r="AT8" s="43">
        <f>データ!S6</f>
        <v>1558.06</v>
      </c>
      <c r="AU8" s="43"/>
      <c r="AV8" s="43"/>
      <c r="AW8" s="43"/>
      <c r="AX8" s="43"/>
      <c r="AY8" s="43"/>
      <c r="AZ8" s="43"/>
      <c r="BA8" s="43"/>
      <c r="BB8" s="43">
        <f>データ!T6</f>
        <v>519.25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37.15</v>
      </c>
      <c r="J10" s="43"/>
      <c r="K10" s="43"/>
      <c r="L10" s="43"/>
      <c r="M10" s="43"/>
      <c r="N10" s="43"/>
      <c r="O10" s="43"/>
      <c r="P10" s="43">
        <f>データ!O6</f>
        <v>8.75</v>
      </c>
      <c r="Q10" s="43"/>
      <c r="R10" s="43"/>
      <c r="S10" s="43"/>
      <c r="T10" s="43"/>
      <c r="U10" s="43"/>
      <c r="V10" s="43"/>
      <c r="W10" s="43">
        <f>データ!P6</f>
        <v>105.31</v>
      </c>
      <c r="X10" s="43"/>
      <c r="Y10" s="43"/>
      <c r="Z10" s="43"/>
      <c r="AA10" s="43"/>
      <c r="AB10" s="43"/>
      <c r="AC10" s="43"/>
      <c r="AD10" s="47">
        <f>データ!Q6</f>
        <v>2516</v>
      </c>
      <c r="AE10" s="47"/>
      <c r="AF10" s="47"/>
      <c r="AG10" s="47"/>
      <c r="AH10" s="47"/>
      <c r="AI10" s="47"/>
      <c r="AJ10" s="47"/>
      <c r="AK10" s="2"/>
      <c r="AL10" s="47">
        <f>データ!U6</f>
        <v>70694</v>
      </c>
      <c r="AM10" s="47"/>
      <c r="AN10" s="47"/>
      <c r="AO10" s="47"/>
      <c r="AP10" s="47"/>
      <c r="AQ10" s="47"/>
      <c r="AR10" s="47"/>
      <c r="AS10" s="47"/>
      <c r="AT10" s="43">
        <f>データ!V6</f>
        <v>23.85</v>
      </c>
      <c r="AU10" s="43"/>
      <c r="AV10" s="43"/>
      <c r="AW10" s="43"/>
      <c r="AX10" s="43"/>
      <c r="AY10" s="43"/>
      <c r="AZ10" s="43"/>
      <c r="BA10" s="43"/>
      <c r="BB10" s="43">
        <f>データ!W6</f>
        <v>2964.11</v>
      </c>
      <c r="BC10" s="43"/>
      <c r="BD10" s="43"/>
      <c r="BE10" s="43"/>
      <c r="BF10" s="43"/>
      <c r="BG10" s="43"/>
      <c r="BH10" s="43"/>
      <c r="BI10" s="43"/>
      <c r="BJ10" s="2"/>
      <c r="BK10" s="2"/>
      <c r="BL10" s="69" t="s">
        <v>21</v>
      </c>
      <c r="BM10" s="70"/>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23</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24</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0" t="s">
        <v>25</v>
      </c>
      <c r="BM14" s="61"/>
      <c r="BN14" s="61"/>
      <c r="BO14" s="61"/>
      <c r="BP14" s="61"/>
      <c r="BQ14" s="61"/>
      <c r="BR14" s="61"/>
      <c r="BS14" s="61"/>
      <c r="BT14" s="61"/>
      <c r="BU14" s="61"/>
      <c r="BV14" s="61"/>
      <c r="BW14" s="61"/>
      <c r="BX14" s="61"/>
      <c r="BY14" s="61"/>
      <c r="BZ14" s="62"/>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1" t="s">
        <v>107</v>
      </c>
      <c r="BM16" s="52"/>
      <c r="BN16" s="52"/>
      <c r="BO16" s="52"/>
      <c r="BP16" s="52"/>
      <c r="BQ16" s="52"/>
      <c r="BR16" s="52"/>
      <c r="BS16" s="52"/>
      <c r="BT16" s="52"/>
      <c r="BU16" s="52"/>
      <c r="BV16" s="52"/>
      <c r="BW16" s="52"/>
      <c r="BX16" s="52"/>
      <c r="BY16" s="52"/>
      <c r="BZ16" s="5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6"/>
      <c r="C34" s="50" t="s">
        <v>26</v>
      </c>
      <c r="D34" s="50"/>
      <c r="E34" s="50"/>
      <c r="F34" s="50"/>
      <c r="G34" s="50"/>
      <c r="H34" s="50"/>
      <c r="I34" s="50"/>
      <c r="J34" s="50"/>
      <c r="K34" s="50"/>
      <c r="L34" s="50"/>
      <c r="M34" s="50"/>
      <c r="N34" s="50"/>
      <c r="O34" s="50"/>
      <c r="P34" s="50"/>
      <c r="Q34" s="19"/>
      <c r="R34" s="50" t="s">
        <v>27</v>
      </c>
      <c r="S34" s="50"/>
      <c r="T34" s="50"/>
      <c r="U34" s="50"/>
      <c r="V34" s="50"/>
      <c r="W34" s="50"/>
      <c r="X34" s="50"/>
      <c r="Y34" s="50"/>
      <c r="Z34" s="50"/>
      <c r="AA34" s="50"/>
      <c r="AB34" s="50"/>
      <c r="AC34" s="50"/>
      <c r="AD34" s="50"/>
      <c r="AE34" s="50"/>
      <c r="AF34" s="19"/>
      <c r="AG34" s="50" t="s">
        <v>28</v>
      </c>
      <c r="AH34" s="50"/>
      <c r="AI34" s="50"/>
      <c r="AJ34" s="50"/>
      <c r="AK34" s="50"/>
      <c r="AL34" s="50"/>
      <c r="AM34" s="50"/>
      <c r="AN34" s="50"/>
      <c r="AO34" s="50"/>
      <c r="AP34" s="50"/>
      <c r="AQ34" s="50"/>
      <c r="AR34" s="50"/>
      <c r="AS34" s="50"/>
      <c r="AT34" s="50"/>
      <c r="AU34" s="19"/>
      <c r="AV34" s="50" t="s">
        <v>29</v>
      </c>
      <c r="AW34" s="50"/>
      <c r="AX34" s="50"/>
      <c r="AY34" s="50"/>
      <c r="AZ34" s="50"/>
      <c r="BA34" s="50"/>
      <c r="BB34" s="50"/>
      <c r="BC34" s="50"/>
      <c r="BD34" s="50"/>
      <c r="BE34" s="50"/>
      <c r="BF34" s="50"/>
      <c r="BG34" s="50"/>
      <c r="BH34" s="50"/>
      <c r="BI34" s="50"/>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6"/>
      <c r="C35" s="50"/>
      <c r="D35" s="50"/>
      <c r="E35" s="50"/>
      <c r="F35" s="50"/>
      <c r="G35" s="50"/>
      <c r="H35" s="50"/>
      <c r="I35" s="50"/>
      <c r="J35" s="50"/>
      <c r="K35" s="50"/>
      <c r="L35" s="50"/>
      <c r="M35" s="50"/>
      <c r="N35" s="50"/>
      <c r="O35" s="50"/>
      <c r="P35" s="50"/>
      <c r="Q35" s="19"/>
      <c r="R35" s="50"/>
      <c r="S35" s="50"/>
      <c r="T35" s="50"/>
      <c r="U35" s="50"/>
      <c r="V35" s="50"/>
      <c r="W35" s="50"/>
      <c r="X35" s="50"/>
      <c r="Y35" s="50"/>
      <c r="Z35" s="50"/>
      <c r="AA35" s="50"/>
      <c r="AB35" s="50"/>
      <c r="AC35" s="50"/>
      <c r="AD35" s="50"/>
      <c r="AE35" s="50"/>
      <c r="AF35" s="19"/>
      <c r="AG35" s="50"/>
      <c r="AH35" s="50"/>
      <c r="AI35" s="50"/>
      <c r="AJ35" s="50"/>
      <c r="AK35" s="50"/>
      <c r="AL35" s="50"/>
      <c r="AM35" s="50"/>
      <c r="AN35" s="50"/>
      <c r="AO35" s="50"/>
      <c r="AP35" s="50"/>
      <c r="AQ35" s="50"/>
      <c r="AR35" s="50"/>
      <c r="AS35" s="50"/>
      <c r="AT35" s="50"/>
      <c r="AU35" s="19"/>
      <c r="AV35" s="50"/>
      <c r="AW35" s="50"/>
      <c r="AX35" s="50"/>
      <c r="AY35" s="50"/>
      <c r="AZ35" s="50"/>
      <c r="BA35" s="50"/>
      <c r="BB35" s="50"/>
      <c r="BC35" s="50"/>
      <c r="BD35" s="50"/>
      <c r="BE35" s="50"/>
      <c r="BF35" s="50"/>
      <c r="BG35" s="50"/>
      <c r="BH35" s="50"/>
      <c r="BI35" s="50"/>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50" t="s">
        <v>31</v>
      </c>
      <c r="D56" s="50"/>
      <c r="E56" s="50"/>
      <c r="F56" s="50"/>
      <c r="G56" s="50"/>
      <c r="H56" s="50"/>
      <c r="I56" s="50"/>
      <c r="J56" s="50"/>
      <c r="K56" s="50"/>
      <c r="L56" s="50"/>
      <c r="M56" s="50"/>
      <c r="N56" s="50"/>
      <c r="O56" s="50"/>
      <c r="P56" s="50"/>
      <c r="Q56" s="19"/>
      <c r="R56" s="50" t="s">
        <v>32</v>
      </c>
      <c r="S56" s="50"/>
      <c r="T56" s="50"/>
      <c r="U56" s="50"/>
      <c r="V56" s="50"/>
      <c r="W56" s="50"/>
      <c r="X56" s="50"/>
      <c r="Y56" s="50"/>
      <c r="Z56" s="50"/>
      <c r="AA56" s="50"/>
      <c r="AB56" s="50"/>
      <c r="AC56" s="50"/>
      <c r="AD56" s="50"/>
      <c r="AE56" s="50"/>
      <c r="AF56" s="19"/>
      <c r="AG56" s="50" t="s">
        <v>33</v>
      </c>
      <c r="AH56" s="50"/>
      <c r="AI56" s="50"/>
      <c r="AJ56" s="50"/>
      <c r="AK56" s="50"/>
      <c r="AL56" s="50"/>
      <c r="AM56" s="50"/>
      <c r="AN56" s="50"/>
      <c r="AO56" s="50"/>
      <c r="AP56" s="50"/>
      <c r="AQ56" s="50"/>
      <c r="AR56" s="50"/>
      <c r="AS56" s="50"/>
      <c r="AT56" s="50"/>
      <c r="AU56" s="19"/>
      <c r="AV56" s="50" t="s">
        <v>34</v>
      </c>
      <c r="AW56" s="50"/>
      <c r="AX56" s="50"/>
      <c r="AY56" s="50"/>
      <c r="AZ56" s="50"/>
      <c r="BA56" s="50"/>
      <c r="BB56" s="50"/>
      <c r="BC56" s="50"/>
      <c r="BD56" s="50"/>
      <c r="BE56" s="50"/>
      <c r="BF56" s="50"/>
      <c r="BG56" s="50"/>
      <c r="BH56" s="50"/>
      <c r="BI56" s="50"/>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50"/>
      <c r="D57" s="50"/>
      <c r="E57" s="50"/>
      <c r="F57" s="50"/>
      <c r="G57" s="50"/>
      <c r="H57" s="50"/>
      <c r="I57" s="50"/>
      <c r="J57" s="50"/>
      <c r="K57" s="50"/>
      <c r="L57" s="50"/>
      <c r="M57" s="50"/>
      <c r="N57" s="50"/>
      <c r="O57" s="50"/>
      <c r="P57" s="50"/>
      <c r="Q57" s="19"/>
      <c r="R57" s="50"/>
      <c r="S57" s="50"/>
      <c r="T57" s="50"/>
      <c r="U57" s="50"/>
      <c r="V57" s="50"/>
      <c r="W57" s="50"/>
      <c r="X57" s="50"/>
      <c r="Y57" s="50"/>
      <c r="Z57" s="50"/>
      <c r="AA57" s="50"/>
      <c r="AB57" s="50"/>
      <c r="AC57" s="50"/>
      <c r="AD57" s="50"/>
      <c r="AE57" s="50"/>
      <c r="AF57" s="19"/>
      <c r="AG57" s="50"/>
      <c r="AH57" s="50"/>
      <c r="AI57" s="50"/>
      <c r="AJ57" s="50"/>
      <c r="AK57" s="50"/>
      <c r="AL57" s="50"/>
      <c r="AM57" s="50"/>
      <c r="AN57" s="50"/>
      <c r="AO57" s="50"/>
      <c r="AP57" s="50"/>
      <c r="AQ57" s="50"/>
      <c r="AR57" s="50"/>
      <c r="AS57" s="50"/>
      <c r="AT57" s="50"/>
      <c r="AU57" s="19"/>
      <c r="AV57" s="50"/>
      <c r="AW57" s="50"/>
      <c r="AX57" s="50"/>
      <c r="AY57" s="50"/>
      <c r="AZ57" s="50"/>
      <c r="BA57" s="50"/>
      <c r="BB57" s="50"/>
      <c r="BC57" s="50"/>
      <c r="BD57" s="50"/>
      <c r="BE57" s="50"/>
      <c r="BF57" s="50"/>
      <c r="BG57" s="50"/>
      <c r="BH57" s="50"/>
      <c r="BI57" s="50"/>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2">
      <c r="A60" s="2"/>
      <c r="B60" s="66" t="s">
        <v>35</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54"/>
      <c r="BM60" s="55"/>
      <c r="BN60" s="55"/>
      <c r="BO60" s="55"/>
      <c r="BP60" s="55"/>
      <c r="BQ60" s="55"/>
      <c r="BR60" s="55"/>
      <c r="BS60" s="55"/>
      <c r="BT60" s="55"/>
      <c r="BU60" s="55"/>
      <c r="BV60" s="55"/>
      <c r="BW60" s="55"/>
      <c r="BX60" s="55"/>
      <c r="BY60" s="55"/>
      <c r="BZ60" s="56"/>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109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50" t="s">
        <v>37</v>
      </c>
      <c r="D79" s="50"/>
      <c r="E79" s="50"/>
      <c r="F79" s="50"/>
      <c r="G79" s="50"/>
      <c r="H79" s="50"/>
      <c r="I79" s="50"/>
      <c r="J79" s="50"/>
      <c r="K79" s="50"/>
      <c r="L79" s="50"/>
      <c r="M79" s="50"/>
      <c r="N79" s="50"/>
      <c r="O79" s="50"/>
      <c r="P79" s="50"/>
      <c r="Q79" s="50"/>
      <c r="R79" s="50"/>
      <c r="S79" s="50"/>
      <c r="T79" s="50"/>
      <c r="U79" s="19"/>
      <c r="V79" s="19"/>
      <c r="W79" s="50" t="s">
        <v>38</v>
      </c>
      <c r="X79" s="50"/>
      <c r="Y79" s="50"/>
      <c r="Z79" s="50"/>
      <c r="AA79" s="50"/>
      <c r="AB79" s="50"/>
      <c r="AC79" s="50"/>
      <c r="AD79" s="50"/>
      <c r="AE79" s="50"/>
      <c r="AF79" s="50"/>
      <c r="AG79" s="50"/>
      <c r="AH79" s="50"/>
      <c r="AI79" s="50"/>
      <c r="AJ79" s="50"/>
      <c r="AK79" s="50"/>
      <c r="AL79" s="50"/>
      <c r="AM79" s="50"/>
      <c r="AN79" s="50"/>
      <c r="AO79" s="19"/>
      <c r="AP79" s="19"/>
      <c r="AQ79" s="50" t="s">
        <v>39</v>
      </c>
      <c r="AR79" s="50"/>
      <c r="AS79" s="50"/>
      <c r="AT79" s="50"/>
      <c r="AU79" s="50"/>
      <c r="AV79" s="50"/>
      <c r="AW79" s="50"/>
      <c r="AX79" s="50"/>
      <c r="AY79" s="50"/>
      <c r="AZ79" s="50"/>
      <c r="BA79" s="50"/>
      <c r="BB79" s="50"/>
      <c r="BC79" s="50"/>
      <c r="BD79" s="50"/>
      <c r="BE79" s="50"/>
      <c r="BF79" s="50"/>
      <c r="BG79" s="50"/>
      <c r="BH79" s="50"/>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50"/>
      <c r="D80" s="50"/>
      <c r="E80" s="50"/>
      <c r="F80" s="50"/>
      <c r="G80" s="50"/>
      <c r="H80" s="50"/>
      <c r="I80" s="50"/>
      <c r="J80" s="50"/>
      <c r="K80" s="50"/>
      <c r="L80" s="50"/>
      <c r="M80" s="50"/>
      <c r="N80" s="50"/>
      <c r="O80" s="50"/>
      <c r="P80" s="50"/>
      <c r="Q80" s="50"/>
      <c r="R80" s="50"/>
      <c r="S80" s="50"/>
      <c r="T80" s="50"/>
      <c r="U80" s="19"/>
      <c r="V80" s="19"/>
      <c r="W80" s="50"/>
      <c r="X80" s="50"/>
      <c r="Y80" s="50"/>
      <c r="Z80" s="50"/>
      <c r="AA80" s="50"/>
      <c r="AB80" s="50"/>
      <c r="AC80" s="50"/>
      <c r="AD80" s="50"/>
      <c r="AE80" s="50"/>
      <c r="AF80" s="50"/>
      <c r="AG80" s="50"/>
      <c r="AH80" s="50"/>
      <c r="AI80" s="50"/>
      <c r="AJ80" s="50"/>
      <c r="AK80" s="50"/>
      <c r="AL80" s="50"/>
      <c r="AM80" s="50"/>
      <c r="AN80" s="50"/>
      <c r="AO80" s="19"/>
      <c r="AP80" s="19"/>
      <c r="AQ80" s="50"/>
      <c r="AR80" s="50"/>
      <c r="AS80" s="50"/>
      <c r="AT80" s="50"/>
      <c r="AU80" s="50"/>
      <c r="AV80" s="50"/>
      <c r="AW80" s="50"/>
      <c r="AX80" s="50"/>
      <c r="AY80" s="50"/>
      <c r="AZ80" s="50"/>
      <c r="BA80" s="50"/>
      <c r="BB80" s="50"/>
      <c r="BC80" s="50"/>
      <c r="BD80" s="50"/>
      <c r="BE80" s="50"/>
      <c r="BF80" s="50"/>
      <c r="BG80" s="50"/>
      <c r="BH80" s="50"/>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7"/>
      <c r="BM82" s="58"/>
      <c r="BN82" s="58"/>
      <c r="BO82" s="58"/>
      <c r="BP82" s="58"/>
      <c r="BQ82" s="58"/>
      <c r="BR82" s="58"/>
      <c r="BS82" s="58"/>
      <c r="BT82" s="58"/>
      <c r="BU82" s="58"/>
      <c r="BV82" s="58"/>
      <c r="BW82" s="58"/>
      <c r="BX82" s="58"/>
      <c r="BY82" s="58"/>
      <c r="BZ82" s="59"/>
    </row>
    <row r="83" spans="1:78" x14ac:dyDescent="0.2">
      <c r="C83" s="2" t="s">
        <v>40</v>
      </c>
    </row>
    <row r="84" spans="1:78" x14ac:dyDescent="0.2">
      <c r="C84" s="2" t="s">
        <v>41</v>
      </c>
    </row>
  </sheetData>
  <sheetProtection password="8649" sheet="1" objects="1" scenarios="1" formatCells="0" formatColumns="0" formatRows="0"/>
  <mergeCells count="55">
    <mergeCell ref="BL10:BM10"/>
    <mergeCell ref="BL11:BZ13"/>
    <mergeCell ref="B14:BJ15"/>
    <mergeCell ref="BL14:BZ15"/>
    <mergeCell ref="BL64:BZ65"/>
    <mergeCell ref="BL66:BZ82"/>
    <mergeCell ref="C79:T80"/>
    <mergeCell ref="W79:AN80"/>
    <mergeCell ref="AQ79:BH80"/>
    <mergeCell ref="BL45:BZ46"/>
    <mergeCell ref="BL47:BZ63"/>
    <mergeCell ref="C56:P57"/>
    <mergeCell ref="R56:AE57"/>
    <mergeCell ref="B60:BJ61"/>
    <mergeCell ref="BL9:BM9"/>
    <mergeCell ref="B10:H10"/>
    <mergeCell ref="I10:O10"/>
    <mergeCell ref="AV56:BI57"/>
    <mergeCell ref="AG56:AT57"/>
    <mergeCell ref="BB10:BI10"/>
    <mergeCell ref="P10:V10"/>
    <mergeCell ref="W10:AC10"/>
    <mergeCell ref="AD10:AJ10"/>
    <mergeCell ref="AL10:AS10"/>
    <mergeCell ref="BL16:BZ44"/>
    <mergeCell ref="C34:P35"/>
    <mergeCell ref="R34:AE35"/>
    <mergeCell ref="AG34:AT35"/>
    <mergeCell ref="AV34:BI35"/>
    <mergeCell ref="AT10:BA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7" x14ac:dyDescent="0.2">
      <c r="A4" s="26" t="s">
        <v>54</v>
      </c>
      <c r="B4" s="28"/>
      <c r="C4" s="28"/>
      <c r="D4" s="28"/>
      <c r="E4" s="28"/>
      <c r="F4" s="28"/>
      <c r="G4" s="28"/>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221309</v>
      </c>
      <c r="D6" s="31">
        <f t="shared" si="3"/>
        <v>46</v>
      </c>
      <c r="E6" s="31">
        <f t="shared" si="3"/>
        <v>17</v>
      </c>
      <c r="F6" s="31">
        <f t="shared" si="3"/>
        <v>4</v>
      </c>
      <c r="G6" s="31">
        <f t="shared" si="3"/>
        <v>0</v>
      </c>
      <c r="H6" s="31" t="str">
        <f t="shared" si="3"/>
        <v>静岡県　浜松市</v>
      </c>
      <c r="I6" s="31" t="str">
        <f t="shared" si="3"/>
        <v>法適用</v>
      </c>
      <c r="J6" s="31" t="str">
        <f t="shared" si="3"/>
        <v>下水道事業</v>
      </c>
      <c r="K6" s="31" t="str">
        <f t="shared" si="3"/>
        <v>特定環境保全公共下水道</v>
      </c>
      <c r="L6" s="31" t="str">
        <f t="shared" si="3"/>
        <v>D1</v>
      </c>
      <c r="M6" s="32" t="str">
        <f t="shared" si="3"/>
        <v>-</v>
      </c>
      <c r="N6" s="32">
        <f t="shared" si="3"/>
        <v>37.15</v>
      </c>
      <c r="O6" s="32">
        <f t="shared" si="3"/>
        <v>8.75</v>
      </c>
      <c r="P6" s="32">
        <f t="shared" si="3"/>
        <v>105.31</v>
      </c>
      <c r="Q6" s="32">
        <f t="shared" si="3"/>
        <v>2516</v>
      </c>
      <c r="R6" s="32">
        <f t="shared" si="3"/>
        <v>809027</v>
      </c>
      <c r="S6" s="32">
        <f t="shared" si="3"/>
        <v>1558.06</v>
      </c>
      <c r="T6" s="32">
        <f t="shared" si="3"/>
        <v>519.25</v>
      </c>
      <c r="U6" s="32">
        <f t="shared" si="3"/>
        <v>70694</v>
      </c>
      <c r="V6" s="32">
        <f t="shared" si="3"/>
        <v>23.85</v>
      </c>
      <c r="W6" s="32">
        <f t="shared" si="3"/>
        <v>2964.11</v>
      </c>
      <c r="X6" s="33">
        <f>IF(X7="",NA(),X7)</f>
        <v>72.05</v>
      </c>
      <c r="Y6" s="33">
        <f t="shared" ref="Y6:AG6" si="4">IF(Y7="",NA(),Y7)</f>
        <v>69.33</v>
      </c>
      <c r="Z6" s="33">
        <f t="shared" si="4"/>
        <v>71.760000000000005</v>
      </c>
      <c r="AA6" s="33">
        <f t="shared" si="4"/>
        <v>74.8</v>
      </c>
      <c r="AB6" s="33">
        <f t="shared" si="4"/>
        <v>83.01</v>
      </c>
      <c r="AC6" s="33">
        <f t="shared" si="4"/>
        <v>91.52</v>
      </c>
      <c r="AD6" s="33">
        <f t="shared" si="4"/>
        <v>92.29</v>
      </c>
      <c r="AE6" s="33">
        <f t="shared" si="4"/>
        <v>95.21</v>
      </c>
      <c r="AF6" s="33">
        <f t="shared" si="4"/>
        <v>93.62</v>
      </c>
      <c r="AG6" s="33">
        <f t="shared" si="4"/>
        <v>99.07</v>
      </c>
      <c r="AH6" s="32" t="str">
        <f>IF(AH7="","",IF(AH7="-","【-】","【"&amp;SUBSTITUTE(TEXT(AH7,"#,##0.00"),"-","△")&amp;"】"))</f>
        <v>【100.36】</v>
      </c>
      <c r="AI6" s="33">
        <f>IF(AI7="",NA(),AI7)</f>
        <v>261.85000000000002</v>
      </c>
      <c r="AJ6" s="33">
        <f t="shared" ref="AJ6:AR6" si="5">IF(AJ7="",NA(),AJ7)</f>
        <v>338.97</v>
      </c>
      <c r="AK6" s="33">
        <f t="shared" si="5"/>
        <v>397.52</v>
      </c>
      <c r="AL6" s="33">
        <f t="shared" si="5"/>
        <v>168.23</v>
      </c>
      <c r="AM6" s="33">
        <f t="shared" si="5"/>
        <v>293.05</v>
      </c>
      <c r="AN6" s="33">
        <f t="shared" si="5"/>
        <v>243.86</v>
      </c>
      <c r="AO6" s="33">
        <f t="shared" si="5"/>
        <v>108.96</v>
      </c>
      <c r="AP6" s="33">
        <f t="shared" si="5"/>
        <v>126.87</v>
      </c>
      <c r="AQ6" s="33">
        <f t="shared" si="5"/>
        <v>50.43</v>
      </c>
      <c r="AR6" s="33">
        <f t="shared" si="5"/>
        <v>64.760000000000005</v>
      </c>
      <c r="AS6" s="32" t="str">
        <f>IF(AS7="","",IF(AS7="-","【-】","【"&amp;SUBSTITUTE(TEXT(AS7,"#,##0.00"),"-","△")&amp;"】"))</f>
        <v>【98.78】</v>
      </c>
      <c r="AT6" s="33">
        <f>IF(AT7="",NA(),AT7)</f>
        <v>356.07</v>
      </c>
      <c r="AU6" s="33">
        <f t="shared" ref="AU6:BC6" si="6">IF(AU7="",NA(),AU7)</f>
        <v>266.06</v>
      </c>
      <c r="AV6" s="33">
        <f t="shared" si="6"/>
        <v>146.6</v>
      </c>
      <c r="AW6" s="33">
        <f t="shared" si="6"/>
        <v>8.4499999999999993</v>
      </c>
      <c r="AX6" s="33">
        <f t="shared" si="6"/>
        <v>17.66</v>
      </c>
      <c r="AY6" s="33">
        <f t="shared" si="6"/>
        <v>341.28</v>
      </c>
      <c r="AZ6" s="33">
        <f t="shared" si="6"/>
        <v>322.86</v>
      </c>
      <c r="BA6" s="33">
        <f t="shared" si="6"/>
        <v>354.61</v>
      </c>
      <c r="BB6" s="33">
        <f t="shared" si="6"/>
        <v>34.29</v>
      </c>
      <c r="BC6" s="33">
        <f t="shared" si="6"/>
        <v>88.18</v>
      </c>
      <c r="BD6" s="32" t="str">
        <f>IF(BD7="","",IF(BD7="-","【-】","【"&amp;SUBSTITUTE(TEXT(BD7,"#,##0.00"),"-","△")&amp;"】"))</f>
        <v>【58.70】</v>
      </c>
      <c r="BE6" s="33">
        <f>IF(BE7="",NA(),BE7)</f>
        <v>2402.83</v>
      </c>
      <c r="BF6" s="33">
        <f t="shared" ref="BF6:BN6" si="7">IF(BF7="",NA(),BF7)</f>
        <v>2370.6</v>
      </c>
      <c r="BG6" s="33">
        <f t="shared" si="7"/>
        <v>1987.64</v>
      </c>
      <c r="BH6" s="33">
        <f t="shared" si="7"/>
        <v>1827.42</v>
      </c>
      <c r="BI6" s="33">
        <f t="shared" si="7"/>
        <v>2212.3000000000002</v>
      </c>
      <c r="BJ6" s="33">
        <f t="shared" si="7"/>
        <v>1764.87</v>
      </c>
      <c r="BK6" s="33">
        <f t="shared" si="7"/>
        <v>1860.94</v>
      </c>
      <c r="BL6" s="33">
        <f t="shared" si="7"/>
        <v>1655.47</v>
      </c>
      <c r="BM6" s="33">
        <f t="shared" si="7"/>
        <v>1504.21</v>
      </c>
      <c r="BN6" s="33">
        <f t="shared" si="7"/>
        <v>1390.86</v>
      </c>
      <c r="BO6" s="32" t="str">
        <f>IF(BO7="","",IF(BO7="-","【-】","【"&amp;SUBSTITUTE(TEXT(BO7,"#,##0.00"),"-","△")&amp;"】"))</f>
        <v>【1,457.06】</v>
      </c>
      <c r="BP6" s="33">
        <f>IF(BP7="",NA(),BP7)</f>
        <v>59.2</v>
      </c>
      <c r="BQ6" s="33">
        <f t="shared" ref="BQ6:BY6" si="8">IF(BQ7="",NA(),BQ7)</f>
        <v>56.72</v>
      </c>
      <c r="BR6" s="33">
        <f t="shared" si="8"/>
        <v>60.21</v>
      </c>
      <c r="BS6" s="33">
        <f t="shared" si="8"/>
        <v>56.76</v>
      </c>
      <c r="BT6" s="33">
        <f t="shared" si="8"/>
        <v>65.849999999999994</v>
      </c>
      <c r="BU6" s="33">
        <f t="shared" si="8"/>
        <v>60.75</v>
      </c>
      <c r="BV6" s="33">
        <f t="shared" si="8"/>
        <v>67</v>
      </c>
      <c r="BW6" s="33">
        <f t="shared" si="8"/>
        <v>67.92</v>
      </c>
      <c r="BX6" s="33">
        <f t="shared" si="8"/>
        <v>67.41</v>
      </c>
      <c r="BY6" s="33">
        <f t="shared" si="8"/>
        <v>76.849999999999994</v>
      </c>
      <c r="BZ6" s="32" t="str">
        <f>IF(BZ7="","",IF(BZ7="-","【-】","【"&amp;SUBSTITUTE(TEXT(BZ7,"#,##0.00"),"-","△")&amp;"】"))</f>
        <v>【64.73】</v>
      </c>
      <c r="CA6" s="33">
        <f>IF(CA7="",NA(),CA7)</f>
        <v>215.4</v>
      </c>
      <c r="CB6" s="33">
        <f t="shared" ref="CB6:CJ6" si="9">IF(CB7="",NA(),CB7)</f>
        <v>230.15</v>
      </c>
      <c r="CC6" s="33">
        <f t="shared" si="9"/>
        <v>222.84</v>
      </c>
      <c r="CD6" s="33">
        <f t="shared" si="9"/>
        <v>236.31</v>
      </c>
      <c r="CE6" s="33">
        <f t="shared" si="9"/>
        <v>203.3</v>
      </c>
      <c r="CF6" s="33">
        <f t="shared" si="9"/>
        <v>256</v>
      </c>
      <c r="CG6" s="33">
        <f t="shared" si="9"/>
        <v>212.67</v>
      </c>
      <c r="CH6" s="33">
        <f t="shared" si="9"/>
        <v>209.77</v>
      </c>
      <c r="CI6" s="33">
        <f t="shared" si="9"/>
        <v>216.49</v>
      </c>
      <c r="CJ6" s="33">
        <f t="shared" si="9"/>
        <v>198.4</v>
      </c>
      <c r="CK6" s="32" t="str">
        <f>IF(CK7="","",IF(CK7="-","【-】","【"&amp;SUBSTITUTE(TEXT(CK7,"#,##0.00"),"-","△")&amp;"】"))</f>
        <v>【250.25】</v>
      </c>
      <c r="CL6" s="33">
        <f>IF(CL7="",NA(),CL7)</f>
        <v>35.42</v>
      </c>
      <c r="CM6" s="33">
        <f t="shared" ref="CM6:CU6" si="10">IF(CM7="",NA(),CM7)</f>
        <v>35.42</v>
      </c>
      <c r="CN6" s="33">
        <f t="shared" si="10"/>
        <v>35.42</v>
      </c>
      <c r="CO6" s="33">
        <f t="shared" si="10"/>
        <v>38.92</v>
      </c>
      <c r="CP6" s="33">
        <f t="shared" si="10"/>
        <v>39.159999999999997</v>
      </c>
      <c r="CQ6" s="33">
        <f t="shared" si="10"/>
        <v>41.59</v>
      </c>
      <c r="CR6" s="33">
        <f t="shared" si="10"/>
        <v>36.83</v>
      </c>
      <c r="CS6" s="33">
        <f t="shared" si="10"/>
        <v>35.32</v>
      </c>
      <c r="CT6" s="33">
        <f t="shared" si="10"/>
        <v>38.409999999999997</v>
      </c>
      <c r="CU6" s="33">
        <f t="shared" si="10"/>
        <v>39.25</v>
      </c>
      <c r="CV6" s="32" t="str">
        <f>IF(CV7="","",IF(CV7="-","【-】","【"&amp;SUBSTITUTE(TEXT(CV7,"#,##0.00"),"-","△")&amp;"】"))</f>
        <v>【40.31】</v>
      </c>
      <c r="CW6" s="33">
        <f>IF(CW7="",NA(),CW7)</f>
        <v>77.400000000000006</v>
      </c>
      <c r="CX6" s="33">
        <f t="shared" ref="CX6:DF6" si="11">IF(CX7="",NA(),CX7)</f>
        <v>80.02</v>
      </c>
      <c r="CY6" s="33">
        <f t="shared" si="11"/>
        <v>80.81</v>
      </c>
      <c r="CZ6" s="33">
        <f t="shared" si="11"/>
        <v>81.38</v>
      </c>
      <c r="DA6" s="33">
        <f t="shared" si="11"/>
        <v>81.99</v>
      </c>
      <c r="DB6" s="33">
        <f t="shared" si="11"/>
        <v>80.47</v>
      </c>
      <c r="DC6" s="33">
        <f t="shared" si="11"/>
        <v>84.49</v>
      </c>
      <c r="DD6" s="33">
        <f t="shared" si="11"/>
        <v>85.67</v>
      </c>
      <c r="DE6" s="33">
        <f t="shared" si="11"/>
        <v>86.28</v>
      </c>
      <c r="DF6" s="33">
        <f t="shared" si="11"/>
        <v>86.43</v>
      </c>
      <c r="DG6" s="32" t="str">
        <f>IF(DG7="","",IF(DG7="-","【-】","【"&amp;SUBSTITUTE(TEXT(DG7,"#,##0.00"),"-","△")&amp;"】"))</f>
        <v>【81.28】</v>
      </c>
      <c r="DH6" s="33">
        <f>IF(DH7="",NA(),DH7)</f>
        <v>14.47</v>
      </c>
      <c r="DI6" s="33">
        <f t="shared" ref="DI6:DQ6" si="12">IF(DI7="",NA(),DI7)</f>
        <v>15.74</v>
      </c>
      <c r="DJ6" s="33">
        <f t="shared" si="12"/>
        <v>17.04</v>
      </c>
      <c r="DK6" s="33">
        <f t="shared" si="12"/>
        <v>27.48</v>
      </c>
      <c r="DL6" s="33">
        <f t="shared" si="12"/>
        <v>29.29</v>
      </c>
      <c r="DM6" s="33">
        <f t="shared" si="12"/>
        <v>11.86</v>
      </c>
      <c r="DN6" s="33">
        <f t="shared" si="12"/>
        <v>13.86</v>
      </c>
      <c r="DO6" s="33">
        <f t="shared" si="12"/>
        <v>15.12</v>
      </c>
      <c r="DP6" s="33">
        <f t="shared" si="12"/>
        <v>23.33</v>
      </c>
      <c r="DQ6" s="33">
        <f t="shared" si="12"/>
        <v>25.07</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2">
        <f t="shared" ref="EE6:EM6" si="14">IF(EE7="",NA(),EE7)</f>
        <v>0</v>
      </c>
      <c r="EF6" s="32">
        <f t="shared" si="14"/>
        <v>0</v>
      </c>
      <c r="EG6" s="33">
        <f t="shared" si="14"/>
        <v>0.1</v>
      </c>
      <c r="EH6" s="33">
        <f t="shared" si="14"/>
        <v>0.12</v>
      </c>
      <c r="EI6" s="33">
        <f t="shared" si="14"/>
        <v>0.1</v>
      </c>
      <c r="EJ6" s="33">
        <f t="shared" si="14"/>
        <v>0.03</v>
      </c>
      <c r="EK6" s="33">
        <f t="shared" si="14"/>
        <v>0.05</v>
      </c>
      <c r="EL6" s="33">
        <f t="shared" si="14"/>
        <v>7.0000000000000007E-2</v>
      </c>
      <c r="EM6" s="33">
        <f t="shared" si="14"/>
        <v>0.08</v>
      </c>
      <c r="EN6" s="32" t="str">
        <f>IF(EN7="","",IF(EN7="-","【-】","【"&amp;SUBSTITUTE(TEXT(EN7,"#,##0.00"),"-","△")&amp;"】"))</f>
        <v>【0.10】</v>
      </c>
    </row>
    <row r="7" spans="1:147" s="34" customFormat="1" x14ac:dyDescent="0.2">
      <c r="A7" s="26"/>
      <c r="B7" s="35">
        <v>2015</v>
      </c>
      <c r="C7" s="35">
        <v>221309</v>
      </c>
      <c r="D7" s="35">
        <v>46</v>
      </c>
      <c r="E7" s="35">
        <v>17</v>
      </c>
      <c r="F7" s="35">
        <v>4</v>
      </c>
      <c r="G7" s="35">
        <v>0</v>
      </c>
      <c r="H7" s="35" t="s">
        <v>96</v>
      </c>
      <c r="I7" s="35" t="s">
        <v>97</v>
      </c>
      <c r="J7" s="35" t="s">
        <v>98</v>
      </c>
      <c r="K7" s="35" t="s">
        <v>99</v>
      </c>
      <c r="L7" s="35" t="s">
        <v>100</v>
      </c>
      <c r="M7" s="36" t="s">
        <v>101</v>
      </c>
      <c r="N7" s="36">
        <v>37.15</v>
      </c>
      <c r="O7" s="36">
        <v>8.75</v>
      </c>
      <c r="P7" s="36">
        <v>105.31</v>
      </c>
      <c r="Q7" s="36">
        <v>2516</v>
      </c>
      <c r="R7" s="36">
        <v>809027</v>
      </c>
      <c r="S7" s="36">
        <v>1558.06</v>
      </c>
      <c r="T7" s="36">
        <v>519.25</v>
      </c>
      <c r="U7" s="36">
        <v>70694</v>
      </c>
      <c r="V7" s="36">
        <v>23.85</v>
      </c>
      <c r="W7" s="36">
        <v>2964.11</v>
      </c>
      <c r="X7" s="36">
        <v>72.05</v>
      </c>
      <c r="Y7" s="36">
        <v>69.33</v>
      </c>
      <c r="Z7" s="36">
        <v>71.760000000000005</v>
      </c>
      <c r="AA7" s="36">
        <v>74.8</v>
      </c>
      <c r="AB7" s="36">
        <v>83.01</v>
      </c>
      <c r="AC7" s="36">
        <v>91.52</v>
      </c>
      <c r="AD7" s="36">
        <v>92.29</v>
      </c>
      <c r="AE7" s="36">
        <v>95.21</v>
      </c>
      <c r="AF7" s="36">
        <v>93.62</v>
      </c>
      <c r="AG7" s="36">
        <v>99.07</v>
      </c>
      <c r="AH7" s="36">
        <v>100.36</v>
      </c>
      <c r="AI7" s="36">
        <v>261.85000000000002</v>
      </c>
      <c r="AJ7" s="36">
        <v>338.97</v>
      </c>
      <c r="AK7" s="36">
        <v>397.52</v>
      </c>
      <c r="AL7" s="36">
        <v>168.23</v>
      </c>
      <c r="AM7" s="36">
        <v>293.05</v>
      </c>
      <c r="AN7" s="36">
        <v>243.86</v>
      </c>
      <c r="AO7" s="36">
        <v>108.96</v>
      </c>
      <c r="AP7" s="36">
        <v>126.87</v>
      </c>
      <c r="AQ7" s="36">
        <v>50.43</v>
      </c>
      <c r="AR7" s="36">
        <v>64.760000000000005</v>
      </c>
      <c r="AS7" s="36">
        <v>98.78</v>
      </c>
      <c r="AT7" s="36">
        <v>356.07</v>
      </c>
      <c r="AU7" s="36">
        <v>266.06</v>
      </c>
      <c r="AV7" s="36">
        <v>146.6</v>
      </c>
      <c r="AW7" s="36">
        <v>8.4499999999999993</v>
      </c>
      <c r="AX7" s="36">
        <v>17.66</v>
      </c>
      <c r="AY7" s="36">
        <v>341.28</v>
      </c>
      <c r="AZ7" s="36">
        <v>322.86</v>
      </c>
      <c r="BA7" s="36">
        <v>354.61</v>
      </c>
      <c r="BB7" s="36">
        <v>34.29</v>
      </c>
      <c r="BC7" s="36">
        <v>88.18</v>
      </c>
      <c r="BD7" s="36">
        <v>58.7</v>
      </c>
      <c r="BE7" s="36">
        <v>2402.83</v>
      </c>
      <c r="BF7" s="36">
        <v>2370.6</v>
      </c>
      <c r="BG7" s="36">
        <v>1987.64</v>
      </c>
      <c r="BH7" s="36">
        <v>1827.42</v>
      </c>
      <c r="BI7" s="36">
        <v>2212.3000000000002</v>
      </c>
      <c r="BJ7" s="36">
        <v>1764.87</v>
      </c>
      <c r="BK7" s="36">
        <v>1860.94</v>
      </c>
      <c r="BL7" s="36">
        <v>1655.47</v>
      </c>
      <c r="BM7" s="36">
        <v>1504.21</v>
      </c>
      <c r="BN7" s="36">
        <v>1390.86</v>
      </c>
      <c r="BO7" s="36">
        <v>1457.06</v>
      </c>
      <c r="BP7" s="36">
        <v>59.2</v>
      </c>
      <c r="BQ7" s="36">
        <v>56.72</v>
      </c>
      <c r="BR7" s="36">
        <v>60.21</v>
      </c>
      <c r="BS7" s="36">
        <v>56.76</v>
      </c>
      <c r="BT7" s="36">
        <v>65.849999999999994</v>
      </c>
      <c r="BU7" s="36">
        <v>60.75</v>
      </c>
      <c r="BV7" s="36">
        <v>67</v>
      </c>
      <c r="BW7" s="36">
        <v>67.92</v>
      </c>
      <c r="BX7" s="36">
        <v>67.41</v>
      </c>
      <c r="BY7" s="36">
        <v>76.849999999999994</v>
      </c>
      <c r="BZ7" s="36">
        <v>64.73</v>
      </c>
      <c r="CA7" s="36">
        <v>215.4</v>
      </c>
      <c r="CB7" s="36">
        <v>230.15</v>
      </c>
      <c r="CC7" s="36">
        <v>222.84</v>
      </c>
      <c r="CD7" s="36">
        <v>236.31</v>
      </c>
      <c r="CE7" s="36">
        <v>203.3</v>
      </c>
      <c r="CF7" s="36">
        <v>256</v>
      </c>
      <c r="CG7" s="36">
        <v>212.67</v>
      </c>
      <c r="CH7" s="36">
        <v>209.77</v>
      </c>
      <c r="CI7" s="36">
        <v>216.49</v>
      </c>
      <c r="CJ7" s="36">
        <v>198.4</v>
      </c>
      <c r="CK7" s="36">
        <v>250.25</v>
      </c>
      <c r="CL7" s="36">
        <v>35.42</v>
      </c>
      <c r="CM7" s="36">
        <v>35.42</v>
      </c>
      <c r="CN7" s="36">
        <v>35.42</v>
      </c>
      <c r="CO7" s="36">
        <v>38.92</v>
      </c>
      <c r="CP7" s="36">
        <v>39.159999999999997</v>
      </c>
      <c r="CQ7" s="36">
        <v>41.59</v>
      </c>
      <c r="CR7" s="36">
        <v>36.83</v>
      </c>
      <c r="CS7" s="36">
        <v>35.32</v>
      </c>
      <c r="CT7" s="36">
        <v>38.409999999999997</v>
      </c>
      <c r="CU7" s="36">
        <v>39.25</v>
      </c>
      <c r="CV7" s="36">
        <v>40.31</v>
      </c>
      <c r="CW7" s="36">
        <v>77.400000000000006</v>
      </c>
      <c r="CX7" s="36">
        <v>80.02</v>
      </c>
      <c r="CY7" s="36">
        <v>80.81</v>
      </c>
      <c r="CZ7" s="36">
        <v>81.38</v>
      </c>
      <c r="DA7" s="36">
        <v>81.99</v>
      </c>
      <c r="DB7" s="36">
        <v>80.47</v>
      </c>
      <c r="DC7" s="36">
        <v>84.49</v>
      </c>
      <c r="DD7" s="36">
        <v>85.67</v>
      </c>
      <c r="DE7" s="36">
        <v>86.28</v>
      </c>
      <c r="DF7" s="36">
        <v>86.43</v>
      </c>
      <c r="DG7" s="36">
        <v>81.28</v>
      </c>
      <c r="DH7" s="36">
        <v>14.47</v>
      </c>
      <c r="DI7" s="36">
        <v>15.74</v>
      </c>
      <c r="DJ7" s="36">
        <v>17.04</v>
      </c>
      <c r="DK7" s="36">
        <v>27.48</v>
      </c>
      <c r="DL7" s="36">
        <v>29.29</v>
      </c>
      <c r="DM7" s="36">
        <v>11.86</v>
      </c>
      <c r="DN7" s="36">
        <v>13.86</v>
      </c>
      <c r="DO7" s="36">
        <v>15.12</v>
      </c>
      <c r="DP7" s="36">
        <v>23.33</v>
      </c>
      <c r="DQ7" s="36">
        <v>25.07</v>
      </c>
      <c r="DR7" s="36">
        <v>22.75</v>
      </c>
      <c r="DS7" s="36">
        <v>0</v>
      </c>
      <c r="DT7" s="36">
        <v>0</v>
      </c>
      <c r="DU7" s="36">
        <v>0</v>
      </c>
      <c r="DV7" s="36">
        <v>0</v>
      </c>
      <c r="DW7" s="36">
        <v>0</v>
      </c>
      <c r="DX7" s="36">
        <v>0</v>
      </c>
      <c r="DY7" s="36">
        <v>0</v>
      </c>
      <c r="DZ7" s="36">
        <v>0</v>
      </c>
      <c r="EA7" s="36">
        <v>0</v>
      </c>
      <c r="EB7" s="36">
        <v>0</v>
      </c>
      <c r="EC7" s="36">
        <v>0.03</v>
      </c>
      <c r="ED7" s="36">
        <v>0</v>
      </c>
      <c r="EE7" s="36">
        <v>0</v>
      </c>
      <c r="EF7" s="36">
        <v>0</v>
      </c>
      <c r="EG7" s="36">
        <v>0.1</v>
      </c>
      <c r="EH7" s="36">
        <v>0.12</v>
      </c>
      <c r="EI7" s="36">
        <v>0.1</v>
      </c>
      <c r="EJ7" s="36">
        <v>0.03</v>
      </c>
      <c r="EK7" s="36">
        <v>0.05</v>
      </c>
      <c r="EL7" s="36">
        <v>7.0000000000000007E-2</v>
      </c>
      <c r="EM7" s="36">
        <v>0.08</v>
      </c>
      <c r="EN7" s="36">
        <v>0.1</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2017-02-08T02:39:16Z</dcterms:created>
  <dcterms:modified xsi:type="dcterms:W3CDTF">2017-02-27T05:54:49Z</dcterms:modified>
  <cp:category/>
</cp:coreProperties>
</file>