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23愛知県名古屋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W10" i="4" s="1"/>
  <c r="O6" i="5"/>
  <c r="P10" i="4" s="1"/>
  <c r="N6" i="5"/>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BB8" i="4"/>
  <c r="W8" i="4"/>
  <c r="B8" i="4"/>
  <c r="D10" i="5" l="1"/>
  <c r="C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<sst xmlns="http://schemas.openxmlformats.org/spreadsheetml/2006/main" count="220" uniqueCount="110">
  <si>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</si>
  <si>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</si>
  <si>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</si>
  <si>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</si>
  <si>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</si>
  <si>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</si>
  <si>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</si>
  <si>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</si>
  <si>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</si>
  <si>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</si>
  <si>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</si>
  <si>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</si>
  <si>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</si>
  <si>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</si>
  <si>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</si>
  <si>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</si>
  <si>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</si>
  <si>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</si>
  <si>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</si>
  <si>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</si>
  <si>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</si>
  <si>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</si>
  <si>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</si>
  <si>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</si>
  <si>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</si>
  <si>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</si>
  <si>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</si>
  <si>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</si>
  <si>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</si>
  <si>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</si>
  <si>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</si>
  <si>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</si>
  <si>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</si>
  <si>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</si>
  <si>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</si>
  <si>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</si>
  <si>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</si>
  <si>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</si>
  <si>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</si>
  <si>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</si>
  <si>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</si>
  <si>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</si>
  <si>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</si>
  <si>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</si>
  <si>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</si>
  <si>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</si>
  <si>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</si>
  <si>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</si>
  <si>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</si>
  <si>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</si>
  <si>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</si>
  <si>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</si>
  <si>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</si>
  <si>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</si>
  <si>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</si>
  <si>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</si>
  <si>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</si>
  <si>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</si>
  <si>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</si>
  <si>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</si>
  <si>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</si>
  <si>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</si>
  <si>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</si>
  <si>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</si>
  <si>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</si>
  <si>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</si>
  <si>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</si>
  <si>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</si>
  <si>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</si>
  <si>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</si>
  <si>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</si>
  <si>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</si>
  <si>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</si>
  <si>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</si>
  <si>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</si>
  <si>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</si>
  <si>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</si>
  <si>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</si>
  <si>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</si>
  <si>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</si>
  <si>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</si>
  <si>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</si>
  <si>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</si>
  <si>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</si>
  <si>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</si>
  <si>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</si>
  <si>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</si>
  <si>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</si>
  <si>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</si>
  <si>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</si>
  <si>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</si>
  <si>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</si>
  <si>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</si>
  <si>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</si>
  <si>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</si>
  <si>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</si>
  <si>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名古屋市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</si>
  <si>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</si>
  <si>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</si>
  <si>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</si>
  <si>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</si>
  <si>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</si>
  <si>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</si>
  <si>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</si>
  <si>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</si>
  <si>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</si>
  <si>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</si>
  <si>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過去５ヶ年の経常収支は黒字であり、累積欠損金もありません。汚水処理費を下水道使用料収入で賄うことができていることから、健全な料金水準にあると言えます。
　水洗化率は類似団体に比べて高い水準となっています。汚水処理原価は経営改善の取組み等により類似団体に比べて抑制されています。処理能力に対する一日平均処理水量の割合を示す施設利用率は低くなっていますが、一日最大処理水量に対して適切な施設規模となっています。
　流動比率は100％を下回っていますが、流動負債の大部分は１年以内に返済期限が到来する企業債であり、償還に係る資金は返済までに下水道使用料収入等で賄うことが予定されているため、短期的な資金面でのリスクは低いと考えられます。また企業債残高が償還により年々減少し、支払利息による将来の財政負担が軽減していることから長期的な経営の安定性も向上しています。
　近年の下水道使用料収入の減少傾向は今後も継続すると考えられることから、経営改善の取り組みを一層すすめ、より健全で効率的な経営につとめていきます。</t>
    <rPh sb="1" eb="3">
      <t>カコ</t>
    </rPh>
    <rPh sb="5" eb="6">
      <t>ネン</t>
    </rPh>
    <rPh sb="12" eb="14">
      <t>クロジ</t>
    </rPh>
    <rPh sb="18" eb="20">
      <t>ルイセキ</t>
    </rPh>
    <rPh sb="20" eb="23">
      <t>ケッソンキン</t>
    </rPh>
    <rPh sb="63" eb="65">
      <t>リョウキン</t>
    </rPh>
    <rPh sb="65" eb="67">
      <t>スイジュン</t>
    </rPh>
    <rPh sb="71" eb="72">
      <t>イ</t>
    </rPh>
    <rPh sb="78" eb="80">
      <t>スイセン</t>
    </rPh>
    <rPh sb="80" eb="81">
      <t>カ</t>
    </rPh>
    <rPh sb="81" eb="82">
      <t>リツ</t>
    </rPh>
    <rPh sb="83" eb="85">
      <t>ルイジ</t>
    </rPh>
    <rPh sb="85" eb="87">
      <t>ダンタイ</t>
    </rPh>
    <rPh sb="88" eb="89">
      <t>クラ</t>
    </rPh>
    <rPh sb="91" eb="92">
      <t>タカ</t>
    </rPh>
    <rPh sb="93" eb="95">
      <t>スイジュン</t>
    </rPh>
    <rPh sb="103" eb="105">
      <t>オスイ</t>
    </rPh>
    <rPh sb="105" eb="107">
      <t>ショリ</t>
    </rPh>
    <rPh sb="107" eb="109">
      <t>ゲンカ</t>
    </rPh>
    <rPh sb="110" eb="112">
      <t>ケイエイ</t>
    </rPh>
    <rPh sb="112" eb="114">
      <t>カイゼン</t>
    </rPh>
    <rPh sb="115" eb="116">
      <t>ト</t>
    </rPh>
    <rPh sb="116" eb="117">
      <t>ク</t>
    </rPh>
    <rPh sb="118" eb="119">
      <t>トウ</t>
    </rPh>
    <rPh sb="122" eb="124">
      <t>ルイジ</t>
    </rPh>
    <rPh sb="124" eb="126">
      <t>ダンタイ</t>
    </rPh>
    <rPh sb="127" eb="128">
      <t>クラ</t>
    </rPh>
    <rPh sb="130" eb="132">
      <t>ヨクセイ</t>
    </rPh>
    <rPh sb="139" eb="141">
      <t>ショリ</t>
    </rPh>
    <rPh sb="141" eb="143">
      <t>ノウリョク</t>
    </rPh>
    <rPh sb="144" eb="145">
      <t>タイ</t>
    </rPh>
    <rPh sb="147" eb="149">
      <t>イチニチ</t>
    </rPh>
    <rPh sb="149" eb="151">
      <t>ヘイキン</t>
    </rPh>
    <rPh sb="151" eb="153">
      <t>ショリ</t>
    </rPh>
    <rPh sb="153" eb="155">
      <t>スイリョウ</t>
    </rPh>
    <rPh sb="156" eb="158">
      <t>ワリアイ</t>
    </rPh>
    <rPh sb="159" eb="160">
      <t>シメ</t>
    </rPh>
    <rPh sb="167" eb="168">
      <t>ヒク</t>
    </rPh>
    <rPh sb="177" eb="179">
      <t>イチニチ</t>
    </rPh>
    <rPh sb="181" eb="183">
      <t>ショリ</t>
    </rPh>
    <rPh sb="183" eb="185">
      <t>スイリョウ</t>
    </rPh>
    <rPh sb="189" eb="191">
      <t>テキセツ</t>
    </rPh>
    <rPh sb="192" eb="194">
      <t>シセツ</t>
    </rPh>
    <rPh sb="206" eb="208">
      <t>リュウドウ</t>
    </rPh>
    <rPh sb="208" eb="210">
      <t>ヒリツ</t>
    </rPh>
    <rPh sb="225" eb="227">
      <t>リュウドウ</t>
    </rPh>
    <rPh sb="227" eb="229">
      <t>フサイ</t>
    </rPh>
    <rPh sb="230" eb="233">
      <t>ダイブブン</t>
    </rPh>
    <rPh sb="235" eb="236">
      <t>ネン</t>
    </rPh>
    <rPh sb="236" eb="238">
      <t>イナイ</t>
    </rPh>
    <rPh sb="239" eb="241">
      <t>ヘンサイ</t>
    </rPh>
    <rPh sb="241" eb="243">
      <t>キゲン</t>
    </rPh>
    <rPh sb="244" eb="246">
      <t>トウライ</t>
    </rPh>
    <rPh sb="248" eb="250">
      <t>キギョウ</t>
    </rPh>
    <rPh sb="250" eb="251">
      <t>サイ</t>
    </rPh>
    <rPh sb="278" eb="279">
      <t>マカナ</t>
    </rPh>
    <rPh sb="293" eb="296">
      <t>タンキテキ</t>
    </rPh>
    <rPh sb="381" eb="383">
      <t>キンネン</t>
    </rPh>
    <rPh sb="398" eb="400">
      <t>コンゴ</t>
    </rPh>
    <rPh sb="434" eb="436">
      <t>ケンゼン</t>
    </rPh>
    <rPh sb="437" eb="440">
      <t>コウリツテキ</t>
    </rPh>
    <rPh sb="441" eb="443">
      <t>ケイエイ</t>
    </rPh>
    <phoneticPr fontId="4"/>
  </si>
  <si>
    <t>　本市ではアセットマネジメントに基づく施設の長寿命化により、施設の改築計画における目標耐用年数が会計上の耐用年数より長く設定されています。そのため今後、減価償却率や老朽化率がより一層高い数値へと推移することとなりますが、老朽化対策は着実に実施しています。
　下水管をはじめとして、高度経済成長にともなって集中的に整備した施設の改築が控えていることから、調査・点検など適切な維持管理を行い、施設の長寿命化を図った上で、今後とも計画的に施設の改築を行い、安定的な事業運営につとめていきます。</t>
    <rPh sb="19" eb="21">
      <t>シセツ</t>
    </rPh>
    <rPh sb="30" eb="32">
      <t>シセツ</t>
    </rPh>
    <rPh sb="33" eb="35">
      <t>カイチク</t>
    </rPh>
    <rPh sb="85" eb="86">
      <t>リツ</t>
    </rPh>
    <rPh sb="116" eb="118">
      <t>チャクジツ</t>
    </rPh>
    <rPh sb="119" eb="121">
      <t>ジッシ</t>
    </rPh>
    <rPh sb="142" eb="144">
      <t>ケイザイ</t>
    </rPh>
    <rPh sb="197" eb="198">
      <t>チョウ</t>
    </rPh>
    <rPh sb="198" eb="201">
      <t>ジュミョウカ</t>
    </rPh>
    <rPh sb="205" eb="206">
      <t>ウエ</t>
    </rPh>
    <rPh sb="208" eb="210">
      <t>コンゴ</t>
    </rPh>
    <phoneticPr fontId="4"/>
  </si>
  <si>
    <t>　供用開始から100年以上が経過した今、本市の下水道事業には高度経済成長にともなって集中的に整備した施設の老朽化対策をはじめ、発生が危惧されている南海トラフ巨大地震への備え、頻発する集中豪雨への対応など、早急に取り組むべき課題が山積しています。
　一方で下水道使用料収入の減少傾向は継続しており、近い将来の人口減少等により、今後の下水道事業を取り巻く経営環境はこれまで以上に厳しいものになることが予想されます。
　今後とも継続的に経営改革に取り組みつつ、下水道事業が抱える課題に的確かつ柔軟に対応するため、将来を見据えた効率的かつ計画的な事業運営につとめていきます。</t>
    <rPh sb="1" eb="3">
      <t>キョウヨウ</t>
    </rPh>
    <rPh sb="3" eb="5">
      <t>カイシ</t>
    </rPh>
    <rPh sb="10" eb="11">
      <t>ネン</t>
    </rPh>
    <rPh sb="11" eb="13">
      <t>イジョウ</t>
    </rPh>
    <rPh sb="14" eb="16">
      <t>ケイカ</t>
    </rPh>
    <rPh sb="18" eb="19">
      <t>イマ</t>
    </rPh>
    <rPh sb="20" eb="21">
      <t>ホン</t>
    </rPh>
    <rPh sb="21" eb="22">
      <t>シ</t>
    </rPh>
    <rPh sb="23" eb="24">
      <t>シタ</t>
    </rPh>
    <rPh sb="24" eb="26">
      <t>スイドウ</t>
    </rPh>
    <rPh sb="26" eb="28">
      <t>ジギョウ</t>
    </rPh>
    <rPh sb="30" eb="32">
      <t>コウド</t>
    </rPh>
    <rPh sb="32" eb="34">
      <t>ケイザイ</t>
    </rPh>
    <rPh sb="42" eb="45">
      <t>シュウチュウテキ</t>
    </rPh>
    <rPh sb="46" eb="48">
      <t>セイビ</t>
    </rPh>
    <rPh sb="50" eb="52">
      <t>シセツ</t>
    </rPh>
    <rPh sb="63" eb="65">
      <t>ハッセイ</t>
    </rPh>
    <rPh sb="66" eb="68">
      <t>キグ</t>
    </rPh>
    <rPh sb="73" eb="75">
      <t>ナンカイ</t>
    </rPh>
    <rPh sb="78" eb="80">
      <t>キョダイ</t>
    </rPh>
    <rPh sb="80" eb="82">
      <t>ジシン</t>
    </rPh>
    <rPh sb="84" eb="85">
      <t>ソナ</t>
    </rPh>
    <rPh sb="87" eb="89">
      <t>ヒンパツ</t>
    </rPh>
    <rPh sb="91" eb="93">
      <t>シュウチュウ</t>
    </rPh>
    <rPh sb="93" eb="95">
      <t>ゴウウ</t>
    </rPh>
    <rPh sb="97" eb="99">
      <t>タイオウ</t>
    </rPh>
    <rPh sb="111" eb="113">
      <t>カダイ</t>
    </rPh>
    <rPh sb="114" eb="116">
      <t>サンセキ</t>
    </rPh>
    <rPh sb="124" eb="126">
      <t>イッポウ</t>
    </rPh>
    <rPh sb="127" eb="130">
      <t>ゲスイドウ</t>
    </rPh>
    <rPh sb="130" eb="133">
      <t>シヨウリョウ</t>
    </rPh>
    <rPh sb="133" eb="135">
      <t>シュウニュウ</t>
    </rPh>
    <rPh sb="138" eb="140">
      <t>ケイコウ</t>
    </rPh>
    <rPh sb="141" eb="143">
      <t>ケイゾク</t>
    </rPh>
    <rPh sb="148" eb="149">
      <t>チカ</t>
    </rPh>
    <rPh sb="150" eb="152">
      <t>ショウライ</t>
    </rPh>
    <rPh sb="153" eb="155">
      <t>ジンコウ</t>
    </rPh>
    <rPh sb="155" eb="157">
      <t>ゲンショウ</t>
    </rPh>
    <rPh sb="157" eb="158">
      <t>ナド</t>
    </rPh>
    <rPh sb="165" eb="166">
      <t>シタ</t>
    </rPh>
    <rPh sb="184" eb="186">
      <t>イジョウ</t>
    </rPh>
    <rPh sb="198" eb="200">
      <t>ヨソウ</t>
    </rPh>
    <rPh sb="207" eb="209">
      <t>コンゴ</t>
    </rPh>
    <rPh sb="211" eb="214">
      <t>ケイゾクテキ</t>
    </rPh>
    <rPh sb="215" eb="217">
      <t>ケイエイ</t>
    </rPh>
    <rPh sb="220" eb="221">
      <t>ト</t>
    </rPh>
    <rPh sb="222" eb="223">
      <t>ク</t>
    </rPh>
    <rPh sb="227" eb="228">
      <t>シタ</t>
    </rPh>
    <rPh sb="228" eb="230">
      <t>スイドウ</t>
    </rPh>
    <rPh sb="230" eb="232">
      <t>ジギョウ</t>
    </rPh>
    <rPh sb="233" eb="234">
      <t>カカ</t>
    </rPh>
    <rPh sb="236" eb="238">
      <t>カダイ</t>
    </rPh>
    <rPh sb="239" eb="241">
      <t>テキカク</t>
    </rPh>
    <rPh sb="243" eb="245">
      <t>ジュウナン</t>
    </rPh>
    <rPh sb="246" eb="248">
      <t>タイオウ</t>
    </rPh>
    <rPh sb="253" eb="255">
      <t>ショウライ</t>
    </rPh>
    <rPh sb="256" eb="258">
      <t>ミス</t>
    </rPh>
    <rPh sb="260" eb="263">
      <t>コウリツテキ</t>
    </rPh>
    <rPh sb="265" eb="268">
      <t>ケイカクテキ</t>
    </rPh>
    <rPh sb="269" eb="271">
      <t>ジギョウ</t>
    </rPh>
    <rPh sb="271" eb="273">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</si>
</sst>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0.32</c:v>
                </c:pt>
                <c:pt idx="1">
                  <c:v>0.37</c:v>
                </c:pt>
                <c:pt idx="2">
                  <c:v>0.45</c:v>
                </c:pt>
                <c:pt idx="3">
                  <c:v>0.51</c:v>
                </c:pt>
                <c:pt idx="4">
                  <c:v>0.53</c:v>
                </c:pt>
              </c:numCache>
            </c:numRef>
          </c:val>
        </c:ser>
        <c:dLbls>
          <c:showLegendKey val="0"/>
          <c:showVal val="0"/>
          <c:showCatName val="0"/>
          <c:showSerName val="0"/>
          <c:showPercent val="0"/>
          <c:showBubbleSize val="0"/>
        </c:dLbls>
        <c:gapWidth val="150"/>
        <c:axId val="673711592"/>
        <c:axId val="67371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0.35</c:v>
                </c:pt>
                <c:pt idx="1">
                  <c:v>0.35</c:v>
                </c:pt>
                <c:pt idx="2">
                  <c:v>0.37</c:v>
                </c:pt>
                <c:pt idx="3">
                  <c:v>0.38</c:v>
                </c:pt>
                <c:pt idx="4">
                  <c:v>0.35</c:v>
                </c:pt>
              </c:numCache>
            </c:numRef>
          </c:val>
          <c:smooth val="0"/>
        </c:ser>
        <c:dLbls>
          <c:showLegendKey val="0"/>
          <c:showVal val="0"/>
          <c:showCatName val="0"/>
          <c:showSerName val="0"/>
          <c:showPercent val="0"/>
          <c:showBubbleSize val="0"/>
        </c:dLbls>
        <c:marker val="1"/>
        <c:smooth val="0"/>
        <c:axId val="673711592"/>
        <c:axId val="673711984"/>
      </c:lineChart>
      <c:dateAx>
        <c:axId val="673711592"/>
        <c:scaling>
          <c:orientation val="minMax"/>
        </c:scaling>
        <c:delete val="1"/>
        <c:axPos val="b"/>
        <c:numFmt formatCode="ge" sourceLinked="1"/>
        <c:majorTickMark val="none"/>
        <c:minorTickMark val="none"/>
        <c:tickLblPos val="none"/>
        <c:crossAx val="673711984"/>
        <c:crosses val="autoZero"/>
        <c:auto val="1"/>
        <c:lblOffset val="100"/>
        <c:baseTimeUnit val="years"/>
      </c:dateAx>
      <c:valAx>
        <c:axId val="67371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71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55.68</c:v>
                </c:pt>
                <c:pt idx="1">
                  <c:v>55.12</c:v>
                </c:pt>
                <c:pt idx="2">
                  <c:v>54.07</c:v>
                </c:pt>
                <c:pt idx="3">
                  <c:v>53.18</c:v>
                </c:pt>
                <c:pt idx="4">
                  <c:v>54.57</c:v>
                </c:pt>
              </c:numCache>
            </c:numRef>
          </c:val>
        </c:ser>
        <c:dLbls>
          <c:showLegendKey val="0"/>
          <c:showVal val="0"/>
          <c:showCatName val="0"/>
          <c:showSerName val="0"/>
          <c:showPercent val="0"/>
          <c:showBubbleSize val="0"/>
        </c:dLbls>
        <c:gapWidth val="150"/>
        <c:axId val="636263096"/>
        <c:axId val="64058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59.52</c:v>
                </c:pt>
                <c:pt idx="1">
                  <c:v>57.95</c:v>
                </c:pt>
                <c:pt idx="2">
                  <c:v>59.8</c:v>
                </c:pt>
                <c:pt idx="3">
                  <c:v>59.58</c:v>
                </c:pt>
                <c:pt idx="4">
                  <c:v>58.79</c:v>
                </c:pt>
              </c:numCache>
            </c:numRef>
          </c:val>
          <c:smooth val="0"/>
        </c:ser>
        <c:dLbls>
          <c:showLegendKey val="0"/>
          <c:showVal val="0"/>
          <c:showCatName val="0"/>
          <c:showSerName val="0"/>
          <c:showPercent val="0"/>
          <c:showBubbleSize val="0"/>
        </c:dLbls>
        <c:marker val="1"/>
        <c:smooth val="0"/>
        <c:axId val="636263096"/>
        <c:axId val="640585528"/>
      </c:lineChart>
      <c:dateAx>
        <c:axId val="636263096"/>
        <c:scaling>
          <c:orientation val="minMax"/>
        </c:scaling>
        <c:delete val="1"/>
        <c:axPos val="b"/>
        <c:numFmt formatCode="ge" sourceLinked="1"/>
        <c:majorTickMark val="none"/>
        <c:minorTickMark val="none"/>
        <c:tickLblPos val="none"/>
        <c:crossAx val="640585528"/>
        <c:crosses val="autoZero"/>
        <c:auto val="1"/>
        <c:lblOffset val="100"/>
        <c:baseTimeUnit val="years"/>
      </c:dateAx>
      <c:valAx>
        <c:axId val="64058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6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99.78</c:v>
                </c:pt>
                <c:pt idx="1">
                  <c:v>99.78</c:v>
                </c:pt>
                <c:pt idx="2">
                  <c:v>99.78</c:v>
                </c:pt>
                <c:pt idx="3">
                  <c:v>99.77</c:v>
                </c:pt>
                <c:pt idx="4">
                  <c:v>99.76</c:v>
                </c:pt>
              </c:numCache>
            </c:numRef>
          </c:val>
        </c:ser>
        <c:dLbls>
          <c:showLegendKey val="0"/>
          <c:showVal val="0"/>
          <c:showCatName val="0"/>
          <c:showSerName val="0"/>
          <c:showPercent val="0"/>
          <c:showBubbleSize val="0"/>
        </c:dLbls>
        <c:gapWidth val="150"/>
        <c:axId val="640586704"/>
        <c:axId val="64058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98.54</c:v>
                </c:pt>
                <c:pt idx="1">
                  <c:v>98.56</c:v>
                </c:pt>
                <c:pt idx="2">
                  <c:v>98.64</c:v>
                </c:pt>
                <c:pt idx="3">
                  <c:v>98.71</c:v>
                </c:pt>
                <c:pt idx="4">
                  <c:v>98.76</c:v>
                </c:pt>
              </c:numCache>
            </c:numRef>
          </c:val>
          <c:smooth val="0"/>
        </c:ser>
        <c:dLbls>
          <c:showLegendKey val="0"/>
          <c:showVal val="0"/>
          <c:showCatName val="0"/>
          <c:showSerName val="0"/>
          <c:showPercent val="0"/>
          <c:showBubbleSize val="0"/>
        </c:dLbls>
        <c:marker val="1"/>
        <c:smooth val="0"/>
        <c:axId val="640586704"/>
        <c:axId val="640587096"/>
      </c:lineChart>
      <c:dateAx>
        <c:axId val="640586704"/>
        <c:scaling>
          <c:orientation val="minMax"/>
        </c:scaling>
        <c:delete val="1"/>
        <c:axPos val="b"/>
        <c:numFmt formatCode="ge" sourceLinked="1"/>
        <c:majorTickMark val="none"/>
        <c:minorTickMark val="none"/>
        <c:tickLblPos val="none"/>
        <c:crossAx val="640587096"/>
        <c:crosses val="autoZero"/>
        <c:auto val="1"/>
        <c:lblOffset val="100"/>
        <c:baseTimeUnit val="years"/>
      </c:dateAx>
      <c:valAx>
        <c:axId val="64058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58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100.77</c:v>
                </c:pt>
                <c:pt idx="1">
                  <c:v>101.1</c:v>
                </c:pt>
                <c:pt idx="2">
                  <c:v>101.39</c:v>
                </c:pt>
                <c:pt idx="3">
                  <c:v>103.16</c:v>
                </c:pt>
                <c:pt idx="4">
                  <c:v>103.5</c:v>
                </c:pt>
              </c:numCache>
            </c:numRef>
          </c:val>
        </c:ser>
        <c:dLbls>
          <c:showLegendKey val="0"/>
          <c:showVal val="0"/>
          <c:showCatName val="0"/>
          <c:showSerName val="0"/>
          <c:showPercent val="0"/>
          <c:showBubbleSize val="0"/>
        </c:dLbls>
        <c:gapWidth val="150"/>
        <c:axId val="673713160"/>
        <c:axId val="67371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105.54</c:v>
                </c:pt>
                <c:pt idx="1">
                  <c:v>105.85</c:v>
                </c:pt>
                <c:pt idx="2">
                  <c:v>106.98</c:v>
                </c:pt>
                <c:pt idx="3">
                  <c:v>108.24</c:v>
                </c:pt>
                <c:pt idx="4">
                  <c:v>108.59</c:v>
                </c:pt>
              </c:numCache>
            </c:numRef>
          </c:val>
          <c:smooth val="0"/>
        </c:ser>
        <c:dLbls>
          <c:showLegendKey val="0"/>
          <c:showVal val="0"/>
          <c:showCatName val="0"/>
          <c:showSerName val="0"/>
          <c:showPercent val="0"/>
          <c:showBubbleSize val="0"/>
        </c:dLbls>
        <c:marker val="1"/>
        <c:smooth val="0"/>
        <c:axId val="673713160"/>
        <c:axId val="673713552"/>
      </c:lineChart>
      <c:dateAx>
        <c:axId val="673713160"/>
        <c:scaling>
          <c:orientation val="minMax"/>
        </c:scaling>
        <c:delete val="1"/>
        <c:axPos val="b"/>
        <c:numFmt formatCode="ge" sourceLinked="1"/>
        <c:majorTickMark val="none"/>
        <c:minorTickMark val="none"/>
        <c:tickLblPos val="none"/>
        <c:crossAx val="673713552"/>
        <c:crosses val="autoZero"/>
        <c:auto val="1"/>
        <c:lblOffset val="100"/>
        <c:baseTimeUnit val="years"/>
      </c:dateAx>
      <c:valAx>
        <c:axId val="67371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71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40.76</c:v>
                </c:pt>
                <c:pt idx="1">
                  <c:v>41.8</c:v>
                </c:pt>
                <c:pt idx="2">
                  <c:v>42.08</c:v>
                </c:pt>
                <c:pt idx="3">
                  <c:v>43.28</c:v>
                </c:pt>
                <c:pt idx="4">
                  <c:v>44.17</c:v>
                </c:pt>
              </c:numCache>
            </c:numRef>
          </c:val>
        </c:ser>
        <c:dLbls>
          <c:showLegendKey val="0"/>
          <c:showVal val="0"/>
          <c:showCatName val="0"/>
          <c:showSerName val="0"/>
          <c:showPercent val="0"/>
          <c:showBubbleSize val="0"/>
        </c:dLbls>
        <c:gapWidth val="150"/>
        <c:axId val="673714728"/>
        <c:axId val="67371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29.9</c:v>
                </c:pt>
                <c:pt idx="1">
                  <c:v>30.56</c:v>
                </c:pt>
                <c:pt idx="2">
                  <c:v>31.06</c:v>
                </c:pt>
                <c:pt idx="3">
                  <c:v>42</c:v>
                </c:pt>
                <c:pt idx="4">
                  <c:v>43.2</c:v>
                </c:pt>
              </c:numCache>
            </c:numRef>
          </c:val>
          <c:smooth val="0"/>
        </c:ser>
        <c:dLbls>
          <c:showLegendKey val="0"/>
          <c:showVal val="0"/>
          <c:showCatName val="0"/>
          <c:showSerName val="0"/>
          <c:showPercent val="0"/>
          <c:showBubbleSize val="0"/>
        </c:dLbls>
        <c:marker val="1"/>
        <c:smooth val="0"/>
        <c:axId val="673714728"/>
        <c:axId val="673715120"/>
      </c:lineChart>
      <c:dateAx>
        <c:axId val="673714728"/>
        <c:scaling>
          <c:orientation val="minMax"/>
        </c:scaling>
        <c:delete val="1"/>
        <c:axPos val="b"/>
        <c:numFmt formatCode="ge" sourceLinked="1"/>
        <c:majorTickMark val="none"/>
        <c:minorTickMark val="none"/>
        <c:tickLblPos val="none"/>
        <c:crossAx val="673715120"/>
        <c:crosses val="autoZero"/>
        <c:auto val="1"/>
        <c:lblOffset val="100"/>
        <c:baseTimeUnit val="years"/>
      </c:dateAx>
      <c:valAx>
        <c:axId val="67371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71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14.26</c:v>
                </c:pt>
                <c:pt idx="1">
                  <c:v>14.76</c:v>
                </c:pt>
                <c:pt idx="2">
                  <c:v>14.97</c:v>
                </c:pt>
                <c:pt idx="3">
                  <c:v>15.71</c:v>
                </c:pt>
                <c:pt idx="4">
                  <c:v>16.96</c:v>
                </c:pt>
              </c:numCache>
            </c:numRef>
          </c:val>
        </c:ser>
        <c:dLbls>
          <c:showLegendKey val="0"/>
          <c:showVal val="0"/>
          <c:showCatName val="0"/>
          <c:showSerName val="0"/>
          <c:showPercent val="0"/>
          <c:showBubbleSize val="0"/>
        </c:dLbls>
        <c:gapWidth val="150"/>
        <c:axId val="673716296"/>
        <c:axId val="67371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6.06</c:v>
                </c:pt>
                <c:pt idx="1">
                  <c:v>6.24</c:v>
                </c:pt>
                <c:pt idx="2">
                  <c:v>6.43</c:v>
                </c:pt>
                <c:pt idx="3">
                  <c:v>6.95</c:v>
                </c:pt>
                <c:pt idx="4">
                  <c:v>7.39</c:v>
                </c:pt>
              </c:numCache>
            </c:numRef>
          </c:val>
          <c:smooth val="0"/>
        </c:ser>
        <c:dLbls>
          <c:showLegendKey val="0"/>
          <c:showVal val="0"/>
          <c:showCatName val="0"/>
          <c:showSerName val="0"/>
          <c:showPercent val="0"/>
          <c:showBubbleSize val="0"/>
        </c:dLbls>
        <c:marker val="1"/>
        <c:smooth val="0"/>
        <c:axId val="673716296"/>
        <c:axId val="673716688"/>
      </c:lineChart>
      <c:dateAx>
        <c:axId val="673716296"/>
        <c:scaling>
          <c:orientation val="minMax"/>
        </c:scaling>
        <c:delete val="1"/>
        <c:axPos val="b"/>
        <c:numFmt formatCode="ge" sourceLinked="1"/>
        <c:majorTickMark val="none"/>
        <c:minorTickMark val="none"/>
        <c:tickLblPos val="none"/>
        <c:crossAx val="673716688"/>
        <c:crosses val="autoZero"/>
        <c:auto val="1"/>
        <c:lblOffset val="100"/>
        <c:baseTimeUnit val="years"/>
      </c:dateAx>
      <c:valAx>
        <c:axId val="67371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71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3717864"/>
        <c:axId val="6362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6.77</c:v>
                </c:pt>
                <c:pt idx="1">
                  <c:v>5.72</c:v>
                </c:pt>
                <c:pt idx="2">
                  <c:v>4.09</c:v>
                </c:pt>
                <c:pt idx="3">
                  <c:v>0.61</c:v>
                </c:pt>
                <c:pt idx="4">
                  <c:v>0.54</c:v>
                </c:pt>
              </c:numCache>
            </c:numRef>
          </c:val>
          <c:smooth val="0"/>
        </c:ser>
        <c:dLbls>
          <c:showLegendKey val="0"/>
          <c:showVal val="0"/>
          <c:showCatName val="0"/>
          <c:showSerName val="0"/>
          <c:showPercent val="0"/>
          <c:showBubbleSize val="0"/>
        </c:dLbls>
        <c:marker val="1"/>
        <c:smooth val="0"/>
        <c:axId val="673717864"/>
        <c:axId val="636255648"/>
      </c:lineChart>
      <c:dateAx>
        <c:axId val="673717864"/>
        <c:scaling>
          <c:orientation val="minMax"/>
        </c:scaling>
        <c:delete val="1"/>
        <c:axPos val="b"/>
        <c:numFmt formatCode="ge" sourceLinked="1"/>
        <c:majorTickMark val="none"/>
        <c:minorTickMark val="none"/>
        <c:tickLblPos val="none"/>
        <c:crossAx val="636255648"/>
        <c:crosses val="autoZero"/>
        <c:auto val="1"/>
        <c:lblOffset val="100"/>
        <c:baseTimeUnit val="years"/>
      </c:dateAx>
      <c:valAx>
        <c:axId val="6362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71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213.95</c:v>
                </c:pt>
                <c:pt idx="1">
                  <c:v>220.58</c:v>
                </c:pt>
                <c:pt idx="2">
                  <c:v>235.9</c:v>
                </c:pt>
                <c:pt idx="3">
                  <c:v>87.75</c:v>
                </c:pt>
                <c:pt idx="4">
                  <c:v>87.27</c:v>
                </c:pt>
              </c:numCache>
            </c:numRef>
          </c:val>
        </c:ser>
        <c:dLbls>
          <c:showLegendKey val="0"/>
          <c:showVal val="0"/>
          <c:showCatName val="0"/>
          <c:showSerName val="0"/>
          <c:showPercent val="0"/>
          <c:showBubbleSize val="0"/>
        </c:dLbls>
        <c:gapWidth val="150"/>
        <c:axId val="636256824"/>
        <c:axId val="6362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178.08</c:v>
                </c:pt>
                <c:pt idx="1">
                  <c:v>182.39</c:v>
                </c:pt>
                <c:pt idx="2">
                  <c:v>187.05</c:v>
                </c:pt>
                <c:pt idx="3">
                  <c:v>55.68</c:v>
                </c:pt>
                <c:pt idx="4">
                  <c:v>56.18</c:v>
                </c:pt>
              </c:numCache>
            </c:numRef>
          </c:val>
          <c:smooth val="0"/>
        </c:ser>
        <c:dLbls>
          <c:showLegendKey val="0"/>
          <c:showVal val="0"/>
          <c:showCatName val="0"/>
          <c:showSerName val="0"/>
          <c:showPercent val="0"/>
          <c:showBubbleSize val="0"/>
        </c:dLbls>
        <c:marker val="1"/>
        <c:smooth val="0"/>
        <c:axId val="636256824"/>
        <c:axId val="636257216"/>
      </c:lineChart>
      <c:dateAx>
        <c:axId val="636256824"/>
        <c:scaling>
          <c:orientation val="minMax"/>
        </c:scaling>
        <c:delete val="1"/>
        <c:axPos val="b"/>
        <c:numFmt formatCode="ge" sourceLinked="1"/>
        <c:majorTickMark val="none"/>
        <c:minorTickMark val="none"/>
        <c:tickLblPos val="none"/>
        <c:crossAx val="636257216"/>
        <c:crosses val="autoZero"/>
        <c:auto val="1"/>
        <c:lblOffset val="100"/>
        <c:baseTimeUnit val="years"/>
      </c:dateAx>
      <c:valAx>
        <c:axId val="6362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5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539.27</c:v>
                </c:pt>
                <c:pt idx="1">
                  <c:v>543.79</c:v>
                </c:pt>
                <c:pt idx="2">
                  <c:v>542.15</c:v>
                </c:pt>
                <c:pt idx="3">
                  <c:v>599.84</c:v>
                </c:pt>
                <c:pt idx="4">
                  <c:v>544.48</c:v>
                </c:pt>
              </c:numCache>
            </c:numRef>
          </c:val>
        </c:ser>
        <c:dLbls>
          <c:showLegendKey val="0"/>
          <c:showVal val="0"/>
          <c:showCatName val="0"/>
          <c:showSerName val="0"/>
          <c:showPercent val="0"/>
          <c:showBubbleSize val="0"/>
        </c:dLbls>
        <c:gapWidth val="150"/>
        <c:axId val="636258392"/>
        <c:axId val="6362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696.19</c:v>
                </c:pt>
                <c:pt idx="1">
                  <c:v>671.46</c:v>
                </c:pt>
                <c:pt idx="2">
                  <c:v>644.47</c:v>
                </c:pt>
                <c:pt idx="3">
                  <c:v>627.59</c:v>
                </c:pt>
                <c:pt idx="4">
                  <c:v>594.09</c:v>
                </c:pt>
              </c:numCache>
            </c:numRef>
          </c:val>
          <c:smooth val="0"/>
        </c:ser>
        <c:dLbls>
          <c:showLegendKey val="0"/>
          <c:showVal val="0"/>
          <c:showCatName val="0"/>
          <c:showSerName val="0"/>
          <c:showPercent val="0"/>
          <c:showBubbleSize val="0"/>
        </c:dLbls>
        <c:marker val="1"/>
        <c:smooth val="0"/>
        <c:axId val="636258392"/>
        <c:axId val="636258784"/>
      </c:lineChart>
      <c:dateAx>
        <c:axId val="636258392"/>
        <c:scaling>
          <c:orientation val="minMax"/>
        </c:scaling>
        <c:delete val="1"/>
        <c:axPos val="b"/>
        <c:numFmt formatCode="ge" sourceLinked="1"/>
        <c:majorTickMark val="none"/>
        <c:minorTickMark val="none"/>
        <c:tickLblPos val="none"/>
        <c:crossAx val="636258784"/>
        <c:crosses val="autoZero"/>
        <c:auto val="1"/>
        <c:lblOffset val="100"/>
        <c:baseTimeUnit val="years"/>
      </c:dateAx>
      <c:valAx>
        <c:axId val="6362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5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100.97</c:v>
                </c:pt>
                <c:pt idx="1">
                  <c:v>100.98</c:v>
                </c:pt>
                <c:pt idx="2">
                  <c:v>102.15</c:v>
                </c:pt>
                <c:pt idx="3">
                  <c:v>100.26</c:v>
                </c:pt>
                <c:pt idx="4">
                  <c:v>105.66</c:v>
                </c:pt>
              </c:numCache>
            </c:numRef>
          </c:val>
        </c:ser>
        <c:dLbls>
          <c:showLegendKey val="0"/>
          <c:showVal val="0"/>
          <c:showCatName val="0"/>
          <c:showSerName val="0"/>
          <c:showPercent val="0"/>
          <c:showBubbleSize val="0"/>
        </c:dLbls>
        <c:gapWidth val="150"/>
        <c:axId val="636259960"/>
        <c:axId val="6362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106.48</c:v>
                </c:pt>
                <c:pt idx="1">
                  <c:v>107.64</c:v>
                </c:pt>
                <c:pt idx="2">
                  <c:v>109.25</c:v>
                </c:pt>
                <c:pt idx="3">
                  <c:v>113.93</c:v>
                </c:pt>
                <c:pt idx="4">
                  <c:v>114.03</c:v>
                </c:pt>
              </c:numCache>
            </c:numRef>
          </c:val>
          <c:smooth val="0"/>
        </c:ser>
        <c:dLbls>
          <c:showLegendKey val="0"/>
          <c:showVal val="0"/>
          <c:showCatName val="0"/>
          <c:showSerName val="0"/>
          <c:showPercent val="0"/>
          <c:showBubbleSize val="0"/>
        </c:dLbls>
        <c:marker val="1"/>
        <c:smooth val="0"/>
        <c:axId val="636259960"/>
        <c:axId val="636260352"/>
      </c:lineChart>
      <c:dateAx>
        <c:axId val="636259960"/>
        <c:scaling>
          <c:orientation val="minMax"/>
        </c:scaling>
        <c:delete val="1"/>
        <c:axPos val="b"/>
        <c:numFmt formatCode="ge" sourceLinked="1"/>
        <c:majorTickMark val="none"/>
        <c:minorTickMark val="none"/>
        <c:tickLblPos val="none"/>
        <c:crossAx val="636260352"/>
        <c:crosses val="autoZero"/>
        <c:auto val="1"/>
        <c:lblOffset val="100"/>
        <c:baseTimeUnit val="years"/>
      </c:dateAx>
      <c:valAx>
        <c:axId val="6362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5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121.49</c:v>
                </c:pt>
                <c:pt idx="1">
                  <c:v>121.09</c:v>
                </c:pt>
                <c:pt idx="2">
                  <c:v>119.49</c:v>
                </c:pt>
                <c:pt idx="3">
                  <c:v>120.75</c:v>
                </c:pt>
                <c:pt idx="4">
                  <c:v>114.36</c:v>
                </c:pt>
              </c:numCache>
            </c:numRef>
          </c:val>
        </c:ser>
        <c:dLbls>
          <c:showLegendKey val="0"/>
          <c:showVal val="0"/>
          <c:showCatName val="0"/>
          <c:showSerName val="0"/>
          <c:showPercent val="0"/>
          <c:showBubbleSize val="0"/>
        </c:dLbls>
        <c:gapWidth val="150"/>
        <c:axId val="636261528"/>
        <c:axId val="6362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124.63</c:v>
                </c:pt>
                <c:pt idx="1">
                  <c:v>123.36</c:v>
                </c:pt>
                <c:pt idx="2">
                  <c:v>121.96</c:v>
                </c:pt>
                <c:pt idx="3">
                  <c:v>116.77</c:v>
                </c:pt>
                <c:pt idx="4">
                  <c:v>116.93</c:v>
                </c:pt>
              </c:numCache>
            </c:numRef>
          </c:val>
          <c:smooth val="0"/>
        </c:ser>
        <c:dLbls>
          <c:showLegendKey val="0"/>
          <c:showVal val="0"/>
          <c:showCatName val="0"/>
          <c:showSerName val="0"/>
          <c:showPercent val="0"/>
          <c:showBubbleSize val="0"/>
        </c:dLbls>
        <c:marker val="1"/>
        <c:smooth val="0"/>
        <c:axId val="636261528"/>
        <c:axId val="636261920"/>
      </c:lineChart>
      <c:dateAx>
        <c:axId val="636261528"/>
        <c:scaling>
          <c:orientation val="minMax"/>
        </c:scaling>
        <c:delete val="1"/>
        <c:axPos val="b"/>
        <c:numFmt formatCode="ge" sourceLinked="1"/>
        <c:majorTickMark val="none"/>
        <c:minorTickMark val="none"/>
        <c:tickLblPos val="none"/>
        <c:crossAx val="636261920"/>
        <c:crosses val="autoZero"/>
        <c:auto val="1"/>
        <c:lblOffset val="100"/>
        <c:baseTimeUnit val="years"/>
      </c:dateAx>
      <c:valAx>
        <c:axId val="6362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6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F58" sqref="BF5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愛知県　名古屋市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2269444</v>
      </c>
      <c r="AM8" s="47"/>
      <c r="AN8" s="47"/>
      <c r="AO8" s="47"/>
      <c r="AP8" s="47"/>
      <c r="AQ8" s="47"/>
      <c r="AR8" s="47"/>
      <c r="AS8" s="47"/>
      <c r="AT8" s="43">
        <f>データ!S6</f>
        <v>326.45</v>
      </c>
      <c r="AU8" s="43"/>
      <c r="AV8" s="43"/>
      <c r="AW8" s="43"/>
      <c r="AX8" s="43"/>
      <c r="AY8" s="43"/>
      <c r="AZ8" s="43"/>
      <c r="BA8" s="43"/>
      <c r="BB8" s="43">
        <f>データ!T6</f>
        <v>6951.89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53.65</v>
      </c>
      <c r="J10" s="43"/>
      <c r="K10" s="43"/>
      <c r="L10" s="43"/>
      <c r="M10" s="43"/>
      <c r="N10" s="43"/>
      <c r="O10" s="43"/>
      <c r="P10" s="43">
        <f>データ!O6</f>
        <v>99.26</v>
      </c>
      <c r="Q10" s="43"/>
      <c r="R10" s="43"/>
      <c r="S10" s="43"/>
      <c r="T10" s="43"/>
      <c r="U10" s="43"/>
      <c r="V10" s="43"/>
      <c r="W10" s="43">
        <f>データ!P6</f>
        <v>65.64</v>
      </c>
      <c r="X10" s="43"/>
      <c r="Y10" s="43"/>
      <c r="Z10" s="43"/>
      <c r="AA10" s="43"/>
      <c r="AB10" s="43"/>
      <c r="AC10" s="43"/>
      <c r="AD10" s="47">
        <f>データ!Q6</f>
        <v>1771</v>
      </c>
      <c r="AE10" s="47"/>
      <c r="AF10" s="47"/>
      <c r="AG10" s="47"/>
      <c r="AH10" s="47"/>
      <c r="AI10" s="47"/>
      <c r="AJ10" s="47"/>
      <c r="AK10" s="2"/>
      <c r="AL10" s="47">
        <f>データ!U6</f>
        <v>2249400</v>
      </c>
      <c r="AM10" s="47"/>
      <c r="AN10" s="47"/>
      <c r="AO10" s="47"/>
      <c r="AP10" s="47"/>
      <c r="AQ10" s="47"/>
      <c r="AR10" s="47"/>
      <c r="AS10" s="47"/>
      <c r="AT10" s="43">
        <f>データ!V6</f>
        <v>282.27999999999997</v>
      </c>
      <c r="AU10" s="43"/>
      <c r="AV10" s="43"/>
      <c r="AW10" s="43"/>
      <c r="AX10" s="43"/>
      <c r="AY10" s="43"/>
      <c r="AZ10" s="43"/>
      <c r="BA10" s="43"/>
      <c r="BB10" s="43">
        <f>データ!W6</f>
        <v>7968.68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69" t="s">
        <v>26</v>
      </c>
      <c r="D34" s="69"/>
      <c r="E34" s="69"/>
      <c r="F34" s="69"/>
      <c r="G34" s="69"/>
      <c r="H34" s="69"/>
      <c r="I34" s="69"/>
      <c r="J34" s="69"/>
      <c r="K34" s="69"/>
      <c r="L34" s="69"/>
      <c r="M34" s="69"/>
      <c r="N34" s="69"/>
      <c r="O34" s="69"/>
      <c r="P34" s="69"/>
      <c r="Q34" s="19"/>
      <c r="R34" s="69" t="s">
        <v>27</v>
      </c>
      <c r="S34" s="69"/>
      <c r="T34" s="69"/>
      <c r="U34" s="69"/>
      <c r="V34" s="69"/>
      <c r="W34" s="69"/>
      <c r="X34" s="69"/>
      <c r="Y34" s="69"/>
      <c r="Z34" s="69"/>
      <c r="AA34" s="69"/>
      <c r="AB34" s="69"/>
      <c r="AC34" s="69"/>
      <c r="AD34" s="69"/>
      <c r="AE34" s="69"/>
      <c r="AF34" s="19"/>
      <c r="AG34" s="69" t="s">
        <v>28</v>
      </c>
      <c r="AH34" s="69"/>
      <c r="AI34" s="69"/>
      <c r="AJ34" s="69"/>
      <c r="AK34" s="69"/>
      <c r="AL34" s="69"/>
      <c r="AM34" s="69"/>
      <c r="AN34" s="69"/>
      <c r="AO34" s="69"/>
      <c r="AP34" s="69"/>
      <c r="AQ34" s="69"/>
      <c r="AR34" s="69"/>
      <c r="AS34" s="69"/>
      <c r="AT34" s="69"/>
      <c r="AU34" s="19"/>
      <c r="AV34" s="69" t="s">
        <v>29</v>
      </c>
      <c r="AW34" s="69"/>
      <c r="AX34" s="69"/>
      <c r="AY34" s="69"/>
      <c r="AZ34" s="69"/>
      <c r="BA34" s="69"/>
      <c r="BB34" s="69"/>
      <c r="BC34" s="69"/>
      <c r="BD34" s="69"/>
      <c r="BE34" s="69"/>
      <c r="BF34" s="69"/>
      <c r="BG34" s="69"/>
      <c r="BH34" s="69"/>
      <c r="BI34" s="69"/>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69"/>
      <c r="D35" s="69"/>
      <c r="E35" s="69"/>
      <c r="F35" s="69"/>
      <c r="G35" s="69"/>
      <c r="H35" s="69"/>
      <c r="I35" s="69"/>
      <c r="J35" s="69"/>
      <c r="K35" s="69"/>
      <c r="L35" s="69"/>
      <c r="M35" s="69"/>
      <c r="N35" s="69"/>
      <c r="O35" s="69"/>
      <c r="P35" s="69"/>
      <c r="Q35" s="19"/>
      <c r="R35" s="69"/>
      <c r="S35" s="69"/>
      <c r="T35" s="69"/>
      <c r="U35" s="69"/>
      <c r="V35" s="69"/>
      <c r="W35" s="69"/>
      <c r="X35" s="69"/>
      <c r="Y35" s="69"/>
      <c r="Z35" s="69"/>
      <c r="AA35" s="69"/>
      <c r="AB35" s="69"/>
      <c r="AC35" s="69"/>
      <c r="AD35" s="69"/>
      <c r="AE35" s="69"/>
      <c r="AF35" s="19"/>
      <c r="AG35" s="69"/>
      <c r="AH35" s="69"/>
      <c r="AI35" s="69"/>
      <c r="AJ35" s="69"/>
      <c r="AK35" s="69"/>
      <c r="AL35" s="69"/>
      <c r="AM35" s="69"/>
      <c r="AN35" s="69"/>
      <c r="AO35" s="69"/>
      <c r="AP35" s="69"/>
      <c r="AQ35" s="69"/>
      <c r="AR35" s="69"/>
      <c r="AS35" s="69"/>
      <c r="AT35" s="69"/>
      <c r="AU35" s="19"/>
      <c r="AV35" s="69"/>
      <c r="AW35" s="69"/>
      <c r="AX35" s="69"/>
      <c r="AY35" s="69"/>
      <c r="AZ35" s="69"/>
      <c r="BA35" s="69"/>
      <c r="BB35" s="69"/>
      <c r="BC35" s="69"/>
      <c r="BD35" s="69"/>
      <c r="BE35" s="69"/>
      <c r="BF35" s="69"/>
      <c r="BG35" s="69"/>
      <c r="BH35" s="69"/>
      <c r="BI35" s="69"/>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69" t="s">
        <v>31</v>
      </c>
      <c r="D56" s="69"/>
      <c r="E56" s="69"/>
      <c r="F56" s="69"/>
      <c r="G56" s="69"/>
      <c r="H56" s="69"/>
      <c r="I56" s="69"/>
      <c r="J56" s="69"/>
      <c r="K56" s="69"/>
      <c r="L56" s="69"/>
      <c r="M56" s="69"/>
      <c r="N56" s="69"/>
      <c r="O56" s="69"/>
      <c r="P56" s="69"/>
      <c r="Q56" s="19"/>
      <c r="R56" s="69" t="s">
        <v>32</v>
      </c>
      <c r="S56" s="69"/>
      <c r="T56" s="69"/>
      <c r="U56" s="69"/>
      <c r="V56" s="69"/>
      <c r="W56" s="69"/>
      <c r="X56" s="69"/>
      <c r="Y56" s="69"/>
      <c r="Z56" s="69"/>
      <c r="AA56" s="69"/>
      <c r="AB56" s="69"/>
      <c r="AC56" s="69"/>
      <c r="AD56" s="69"/>
      <c r="AE56" s="69"/>
      <c r="AF56" s="19"/>
      <c r="AG56" s="69" t="s">
        <v>33</v>
      </c>
      <c r="AH56" s="69"/>
      <c r="AI56" s="69"/>
      <c r="AJ56" s="69"/>
      <c r="AK56" s="69"/>
      <c r="AL56" s="69"/>
      <c r="AM56" s="69"/>
      <c r="AN56" s="69"/>
      <c r="AO56" s="69"/>
      <c r="AP56" s="69"/>
      <c r="AQ56" s="69"/>
      <c r="AR56" s="69"/>
      <c r="AS56" s="69"/>
      <c r="AT56" s="69"/>
      <c r="AU56" s="19"/>
      <c r="AV56" s="69" t="s">
        <v>34</v>
      </c>
      <c r="AW56" s="69"/>
      <c r="AX56" s="69"/>
      <c r="AY56" s="69"/>
      <c r="AZ56" s="69"/>
      <c r="BA56" s="69"/>
      <c r="BB56" s="69"/>
      <c r="BC56" s="69"/>
      <c r="BD56" s="69"/>
      <c r="BE56" s="69"/>
      <c r="BF56" s="69"/>
      <c r="BG56" s="69"/>
      <c r="BH56" s="69"/>
      <c r="BI56" s="69"/>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69"/>
      <c r="D57" s="69"/>
      <c r="E57" s="69"/>
      <c r="F57" s="69"/>
      <c r="G57" s="69"/>
      <c r="H57" s="69"/>
      <c r="I57" s="69"/>
      <c r="J57" s="69"/>
      <c r="K57" s="69"/>
      <c r="L57" s="69"/>
      <c r="M57" s="69"/>
      <c r="N57" s="69"/>
      <c r="O57" s="69"/>
      <c r="P57" s="69"/>
      <c r="Q57" s="19"/>
      <c r="R57" s="69"/>
      <c r="S57" s="69"/>
      <c r="T57" s="69"/>
      <c r="U57" s="69"/>
      <c r="V57" s="69"/>
      <c r="W57" s="69"/>
      <c r="X57" s="69"/>
      <c r="Y57" s="69"/>
      <c r="Z57" s="69"/>
      <c r="AA57" s="69"/>
      <c r="AB57" s="69"/>
      <c r="AC57" s="69"/>
      <c r="AD57" s="69"/>
      <c r="AE57" s="69"/>
      <c r="AF57" s="19"/>
      <c r="AG57" s="69"/>
      <c r="AH57" s="69"/>
      <c r="AI57" s="69"/>
      <c r="AJ57" s="69"/>
      <c r="AK57" s="69"/>
      <c r="AL57" s="69"/>
      <c r="AM57" s="69"/>
      <c r="AN57" s="69"/>
      <c r="AO57" s="69"/>
      <c r="AP57" s="69"/>
      <c r="AQ57" s="69"/>
      <c r="AR57" s="69"/>
      <c r="AS57" s="69"/>
      <c r="AT57" s="69"/>
      <c r="AU57" s="19"/>
      <c r="AV57" s="69"/>
      <c r="AW57" s="69"/>
      <c r="AX57" s="69"/>
      <c r="AY57" s="69"/>
      <c r="AZ57" s="69"/>
      <c r="BA57" s="69"/>
      <c r="BB57" s="69"/>
      <c r="BC57" s="69"/>
      <c r="BD57" s="69"/>
      <c r="BE57" s="69"/>
      <c r="BF57" s="69"/>
      <c r="BG57" s="69"/>
      <c r="BH57" s="69"/>
      <c r="BI57" s="69"/>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6"/>
      <c r="BM63" s="67"/>
      <c r="BN63" s="67"/>
      <c r="BO63" s="67"/>
      <c r="BP63" s="67"/>
      <c r="BQ63" s="67"/>
      <c r="BR63" s="67"/>
      <c r="BS63" s="67"/>
      <c r="BT63" s="67"/>
      <c r="BU63" s="67"/>
      <c r="BV63" s="67"/>
      <c r="BW63" s="67"/>
      <c r="BX63" s="67"/>
      <c r="BY63" s="67"/>
      <c r="BZ63" s="6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0" t="s">
        <v>109</v>
      </c>
      <c r="BM66" s="71"/>
      <c r="BN66" s="71"/>
      <c r="BO66" s="71"/>
      <c r="BP66" s="71"/>
      <c r="BQ66" s="71"/>
      <c r="BR66" s="71"/>
      <c r="BS66" s="71"/>
      <c r="BT66" s="71"/>
      <c r="BU66" s="71"/>
      <c r="BV66" s="71"/>
      <c r="BW66" s="71"/>
      <c r="BX66" s="71"/>
      <c r="BY66" s="71"/>
      <c r="BZ66" s="7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0"/>
      <c r="BM67" s="71"/>
      <c r="BN67" s="71"/>
      <c r="BO67" s="71"/>
      <c r="BP67" s="71"/>
      <c r="BQ67" s="71"/>
      <c r="BR67" s="71"/>
      <c r="BS67" s="71"/>
      <c r="BT67" s="71"/>
      <c r="BU67" s="71"/>
      <c r="BV67" s="71"/>
      <c r="BW67" s="71"/>
      <c r="BX67" s="71"/>
      <c r="BY67" s="71"/>
      <c r="BZ67" s="7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0"/>
      <c r="BM68" s="71"/>
      <c r="BN68" s="71"/>
      <c r="BO68" s="71"/>
      <c r="BP68" s="71"/>
      <c r="BQ68" s="71"/>
      <c r="BR68" s="71"/>
      <c r="BS68" s="71"/>
      <c r="BT68" s="71"/>
      <c r="BU68" s="71"/>
      <c r="BV68" s="71"/>
      <c r="BW68" s="71"/>
      <c r="BX68" s="71"/>
      <c r="BY68" s="71"/>
      <c r="BZ68" s="7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0"/>
      <c r="BM69" s="71"/>
      <c r="BN69" s="71"/>
      <c r="BO69" s="71"/>
      <c r="BP69" s="71"/>
      <c r="BQ69" s="71"/>
      <c r="BR69" s="71"/>
      <c r="BS69" s="71"/>
      <c r="BT69" s="71"/>
      <c r="BU69" s="71"/>
      <c r="BV69" s="71"/>
      <c r="BW69" s="71"/>
      <c r="BX69" s="71"/>
      <c r="BY69" s="71"/>
      <c r="BZ69" s="7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0"/>
      <c r="BM70" s="71"/>
      <c r="BN70" s="71"/>
      <c r="BO70" s="71"/>
      <c r="BP70" s="71"/>
      <c r="BQ70" s="71"/>
      <c r="BR70" s="71"/>
      <c r="BS70" s="71"/>
      <c r="BT70" s="71"/>
      <c r="BU70" s="71"/>
      <c r="BV70" s="71"/>
      <c r="BW70" s="71"/>
      <c r="BX70" s="71"/>
      <c r="BY70" s="71"/>
      <c r="BZ70" s="7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0"/>
      <c r="BM71" s="71"/>
      <c r="BN71" s="71"/>
      <c r="BO71" s="71"/>
      <c r="BP71" s="71"/>
      <c r="BQ71" s="71"/>
      <c r="BR71" s="71"/>
      <c r="BS71" s="71"/>
      <c r="BT71" s="71"/>
      <c r="BU71" s="71"/>
      <c r="BV71" s="71"/>
      <c r="BW71" s="71"/>
      <c r="BX71" s="71"/>
      <c r="BY71" s="71"/>
      <c r="BZ71" s="7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0"/>
      <c r="BM72" s="71"/>
      <c r="BN72" s="71"/>
      <c r="BO72" s="71"/>
      <c r="BP72" s="71"/>
      <c r="BQ72" s="71"/>
      <c r="BR72" s="71"/>
      <c r="BS72" s="71"/>
      <c r="BT72" s="71"/>
      <c r="BU72" s="71"/>
      <c r="BV72" s="71"/>
      <c r="BW72" s="71"/>
      <c r="BX72" s="71"/>
      <c r="BY72" s="71"/>
      <c r="BZ72" s="7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0"/>
      <c r="BM73" s="71"/>
      <c r="BN73" s="71"/>
      <c r="BO73" s="71"/>
      <c r="BP73" s="71"/>
      <c r="BQ73" s="71"/>
      <c r="BR73" s="71"/>
      <c r="BS73" s="71"/>
      <c r="BT73" s="71"/>
      <c r="BU73" s="71"/>
      <c r="BV73" s="71"/>
      <c r="BW73" s="71"/>
      <c r="BX73" s="71"/>
      <c r="BY73" s="71"/>
      <c r="BZ73" s="7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0"/>
      <c r="BM74" s="71"/>
      <c r="BN74" s="71"/>
      <c r="BO74" s="71"/>
      <c r="BP74" s="71"/>
      <c r="BQ74" s="71"/>
      <c r="BR74" s="71"/>
      <c r="BS74" s="71"/>
      <c r="BT74" s="71"/>
      <c r="BU74" s="71"/>
      <c r="BV74" s="71"/>
      <c r="BW74" s="71"/>
      <c r="BX74" s="71"/>
      <c r="BY74" s="71"/>
      <c r="BZ74" s="7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0"/>
      <c r="BM75" s="71"/>
      <c r="BN75" s="71"/>
      <c r="BO75" s="71"/>
      <c r="BP75" s="71"/>
      <c r="BQ75" s="71"/>
      <c r="BR75" s="71"/>
      <c r="BS75" s="71"/>
      <c r="BT75" s="71"/>
      <c r="BU75" s="71"/>
      <c r="BV75" s="71"/>
      <c r="BW75" s="71"/>
      <c r="BX75" s="71"/>
      <c r="BY75" s="71"/>
      <c r="BZ75" s="7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0"/>
      <c r="BM76" s="71"/>
      <c r="BN76" s="71"/>
      <c r="BO76" s="71"/>
      <c r="BP76" s="71"/>
      <c r="BQ76" s="71"/>
      <c r="BR76" s="71"/>
      <c r="BS76" s="71"/>
      <c r="BT76" s="71"/>
      <c r="BU76" s="71"/>
      <c r="BV76" s="71"/>
      <c r="BW76" s="71"/>
      <c r="BX76" s="71"/>
      <c r="BY76" s="71"/>
      <c r="BZ76" s="7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0"/>
      <c r="BM77" s="71"/>
      <c r="BN77" s="71"/>
      <c r="BO77" s="71"/>
      <c r="BP77" s="71"/>
      <c r="BQ77" s="71"/>
      <c r="BR77" s="71"/>
      <c r="BS77" s="71"/>
      <c r="BT77" s="71"/>
      <c r="BU77" s="71"/>
      <c r="BV77" s="71"/>
      <c r="BW77" s="71"/>
      <c r="BX77" s="71"/>
      <c r="BY77" s="71"/>
      <c r="BZ77" s="7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0"/>
      <c r="BM78" s="71"/>
      <c r="BN78" s="71"/>
      <c r="BO78" s="71"/>
      <c r="BP78" s="71"/>
      <c r="BQ78" s="71"/>
      <c r="BR78" s="71"/>
      <c r="BS78" s="71"/>
      <c r="BT78" s="71"/>
      <c r="BU78" s="71"/>
      <c r="BV78" s="71"/>
      <c r="BW78" s="71"/>
      <c r="BX78" s="71"/>
      <c r="BY78" s="71"/>
      <c r="BZ78" s="72"/>
    </row>
    <row r="79" spans="1:78" ht="13.5" customHeight="1" x14ac:dyDescent="0.2">
      <c r="A79" s="2"/>
      <c r="B79" s="16"/>
      <c r="C79" s="69" t="s">
        <v>37</v>
      </c>
      <c r="D79" s="69"/>
      <c r="E79" s="69"/>
      <c r="F79" s="69"/>
      <c r="G79" s="69"/>
      <c r="H79" s="69"/>
      <c r="I79" s="69"/>
      <c r="J79" s="69"/>
      <c r="K79" s="69"/>
      <c r="L79" s="69"/>
      <c r="M79" s="69"/>
      <c r="N79" s="69"/>
      <c r="O79" s="69"/>
      <c r="P79" s="69"/>
      <c r="Q79" s="69"/>
      <c r="R79" s="69"/>
      <c r="S79" s="69"/>
      <c r="T79" s="69"/>
      <c r="U79" s="19"/>
      <c r="V79" s="19"/>
      <c r="W79" s="69" t="s">
        <v>38</v>
      </c>
      <c r="X79" s="69"/>
      <c r="Y79" s="69"/>
      <c r="Z79" s="69"/>
      <c r="AA79" s="69"/>
      <c r="AB79" s="69"/>
      <c r="AC79" s="69"/>
      <c r="AD79" s="69"/>
      <c r="AE79" s="69"/>
      <c r="AF79" s="69"/>
      <c r="AG79" s="69"/>
      <c r="AH79" s="69"/>
      <c r="AI79" s="69"/>
      <c r="AJ79" s="69"/>
      <c r="AK79" s="69"/>
      <c r="AL79" s="69"/>
      <c r="AM79" s="69"/>
      <c r="AN79" s="69"/>
      <c r="AO79" s="19"/>
      <c r="AP79" s="19"/>
      <c r="AQ79" s="69" t="s">
        <v>39</v>
      </c>
      <c r="AR79" s="69"/>
      <c r="AS79" s="69"/>
      <c r="AT79" s="69"/>
      <c r="AU79" s="69"/>
      <c r="AV79" s="69"/>
      <c r="AW79" s="69"/>
      <c r="AX79" s="69"/>
      <c r="AY79" s="69"/>
      <c r="AZ79" s="69"/>
      <c r="BA79" s="69"/>
      <c r="BB79" s="69"/>
      <c r="BC79" s="69"/>
      <c r="BD79" s="69"/>
      <c r="BE79" s="69"/>
      <c r="BF79" s="69"/>
      <c r="BG79" s="69"/>
      <c r="BH79" s="69"/>
      <c r="BI79" s="17"/>
      <c r="BJ79" s="18"/>
      <c r="BK79" s="2"/>
      <c r="BL79" s="70"/>
      <c r="BM79" s="71"/>
      <c r="BN79" s="71"/>
      <c r="BO79" s="71"/>
      <c r="BP79" s="71"/>
      <c r="BQ79" s="71"/>
      <c r="BR79" s="71"/>
      <c r="BS79" s="71"/>
      <c r="BT79" s="71"/>
      <c r="BU79" s="71"/>
      <c r="BV79" s="71"/>
      <c r="BW79" s="71"/>
      <c r="BX79" s="71"/>
      <c r="BY79" s="71"/>
      <c r="BZ79" s="72"/>
    </row>
    <row r="80" spans="1:78" ht="13.5" customHeight="1" x14ac:dyDescent="0.2">
      <c r="A80" s="2"/>
      <c r="B80" s="16"/>
      <c r="C80" s="69"/>
      <c r="D80" s="69"/>
      <c r="E80" s="69"/>
      <c r="F80" s="69"/>
      <c r="G80" s="69"/>
      <c r="H80" s="69"/>
      <c r="I80" s="69"/>
      <c r="J80" s="69"/>
      <c r="K80" s="69"/>
      <c r="L80" s="69"/>
      <c r="M80" s="69"/>
      <c r="N80" s="69"/>
      <c r="O80" s="69"/>
      <c r="P80" s="69"/>
      <c r="Q80" s="69"/>
      <c r="R80" s="69"/>
      <c r="S80" s="69"/>
      <c r="T80" s="69"/>
      <c r="U80" s="19"/>
      <c r="V80" s="19"/>
      <c r="W80" s="69"/>
      <c r="X80" s="69"/>
      <c r="Y80" s="69"/>
      <c r="Z80" s="69"/>
      <c r="AA80" s="69"/>
      <c r="AB80" s="69"/>
      <c r="AC80" s="69"/>
      <c r="AD80" s="69"/>
      <c r="AE80" s="69"/>
      <c r="AF80" s="69"/>
      <c r="AG80" s="69"/>
      <c r="AH80" s="69"/>
      <c r="AI80" s="69"/>
      <c r="AJ80" s="69"/>
      <c r="AK80" s="69"/>
      <c r="AL80" s="69"/>
      <c r="AM80" s="69"/>
      <c r="AN80" s="69"/>
      <c r="AO80" s="19"/>
      <c r="AP80" s="19"/>
      <c r="AQ80" s="69"/>
      <c r="AR80" s="69"/>
      <c r="AS80" s="69"/>
      <c r="AT80" s="69"/>
      <c r="AU80" s="69"/>
      <c r="AV80" s="69"/>
      <c r="AW80" s="69"/>
      <c r="AX80" s="69"/>
      <c r="AY80" s="69"/>
      <c r="AZ80" s="69"/>
      <c r="BA80" s="69"/>
      <c r="BB80" s="69"/>
      <c r="BC80" s="69"/>
      <c r="BD80" s="69"/>
      <c r="BE80" s="69"/>
      <c r="BF80" s="69"/>
      <c r="BG80" s="69"/>
      <c r="BH80" s="69"/>
      <c r="BI80" s="17"/>
      <c r="BJ80" s="18"/>
      <c r="BK80" s="2"/>
      <c r="BL80" s="70"/>
      <c r="BM80" s="71"/>
      <c r="BN80" s="71"/>
      <c r="BO80" s="71"/>
      <c r="BP80" s="71"/>
      <c r="BQ80" s="71"/>
      <c r="BR80" s="71"/>
      <c r="BS80" s="71"/>
      <c r="BT80" s="71"/>
      <c r="BU80" s="71"/>
      <c r="BV80" s="71"/>
      <c r="BW80" s="71"/>
      <c r="BX80" s="71"/>
      <c r="BY80" s="71"/>
      <c r="BZ80" s="72"/>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0"/>
      <c r="BM81" s="71"/>
      <c r="BN81" s="71"/>
      <c r="BO81" s="71"/>
      <c r="BP81" s="71"/>
      <c r="BQ81" s="71"/>
      <c r="BR81" s="71"/>
      <c r="BS81" s="71"/>
      <c r="BT81" s="71"/>
      <c r="BU81" s="71"/>
      <c r="BV81" s="71"/>
      <c r="BW81" s="71"/>
      <c r="BX81" s="71"/>
      <c r="BY81" s="71"/>
      <c r="BZ81" s="72"/>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3"/>
      <c r="BM82" s="74"/>
      <c r="BN82" s="74"/>
      <c r="BO82" s="74"/>
      <c r="BP82" s="74"/>
      <c r="BQ82" s="74"/>
      <c r="BR82" s="74"/>
      <c r="BS82" s="74"/>
      <c r="BT82" s="74"/>
      <c r="BU82" s="74"/>
      <c r="BV82" s="74"/>
      <c r="BW82" s="74"/>
      <c r="BX82" s="74"/>
      <c r="BY82" s="74"/>
      <c r="BZ82" s="75"/>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7" x14ac:dyDescent="0.2">
      <c r="A4" s="26" t="s">
        <v>54</v>
      </c>
      <c r="B4" s="28"/>
      <c r="C4" s="28"/>
      <c r="D4" s="28"/>
      <c r="E4" s="28"/>
      <c r="F4" s="28"/>
      <c r="G4" s="28"/>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231002</v>
      </c>
      <c r="D6" s="31">
        <f t="shared" si="3"/>
        <v>46</v>
      </c>
      <c r="E6" s="31">
        <f t="shared" si="3"/>
        <v>17</v>
      </c>
      <c r="F6" s="31">
        <f t="shared" si="3"/>
        <v>1</v>
      </c>
      <c r="G6" s="31">
        <f t="shared" si="3"/>
        <v>0</v>
      </c>
      <c r="H6" s="31" t="str">
        <f t="shared" si="3"/>
        <v>愛知県　名古屋市</v>
      </c>
      <c r="I6" s="31" t="str">
        <f t="shared" si="3"/>
        <v>法適用</v>
      </c>
      <c r="J6" s="31" t="str">
        <f t="shared" si="3"/>
        <v>下水道事業</v>
      </c>
      <c r="K6" s="31" t="str">
        <f t="shared" si="3"/>
        <v>公共下水道</v>
      </c>
      <c r="L6" s="31" t="str">
        <f t="shared" si="3"/>
        <v>政令市等</v>
      </c>
      <c r="M6" s="32" t="str">
        <f t="shared" si="3"/>
        <v>-</v>
      </c>
      <c r="N6" s="32">
        <f t="shared" si="3"/>
        <v>53.65</v>
      </c>
      <c r="O6" s="32">
        <f t="shared" si="3"/>
        <v>99.26</v>
      </c>
      <c r="P6" s="32">
        <f t="shared" si="3"/>
        <v>65.64</v>
      </c>
      <c r="Q6" s="32">
        <f t="shared" si="3"/>
        <v>1771</v>
      </c>
      <c r="R6" s="32">
        <f t="shared" si="3"/>
        <v>2269444</v>
      </c>
      <c r="S6" s="32">
        <f t="shared" si="3"/>
        <v>326.45</v>
      </c>
      <c r="T6" s="32">
        <f t="shared" si="3"/>
        <v>6951.89</v>
      </c>
      <c r="U6" s="32">
        <f t="shared" si="3"/>
        <v>2249400</v>
      </c>
      <c r="V6" s="32">
        <f t="shared" si="3"/>
        <v>282.27999999999997</v>
      </c>
      <c r="W6" s="32">
        <f t="shared" si="3"/>
        <v>7968.68</v>
      </c>
      <c r="X6" s="33">
        <f>IF(X7="",NA(),X7)</f>
        <v>100.77</v>
      </c>
      <c r="Y6" s="33">
        <f t="shared" ref="Y6:AG6" si="4">IF(Y7="",NA(),Y7)</f>
        <v>101.1</v>
      </c>
      <c r="Z6" s="33">
        <f t="shared" si="4"/>
        <v>101.39</v>
      </c>
      <c r="AA6" s="33">
        <f t="shared" si="4"/>
        <v>103.16</v>
      </c>
      <c r="AB6" s="33">
        <f t="shared" si="4"/>
        <v>103.5</v>
      </c>
      <c r="AC6" s="33">
        <f t="shared" si="4"/>
        <v>105.54</v>
      </c>
      <c r="AD6" s="33">
        <f t="shared" si="4"/>
        <v>105.85</v>
      </c>
      <c r="AE6" s="33">
        <f t="shared" si="4"/>
        <v>106.98</v>
      </c>
      <c r="AF6" s="33">
        <f t="shared" si="4"/>
        <v>108.24</v>
      </c>
      <c r="AG6" s="33">
        <f t="shared" si="4"/>
        <v>108.59</v>
      </c>
      <c r="AH6" s="32" t="str">
        <f>IF(AH7="","",IF(AH7="-","【-】","【"&amp;SUBSTITUTE(TEXT(AH7,"#,##0.00"),"-","△")&amp;"】"))</f>
        <v>【108.23】</v>
      </c>
      <c r="AI6" s="32">
        <f>IF(AI7="",NA(),AI7)</f>
        <v>0</v>
      </c>
      <c r="AJ6" s="32">
        <f t="shared" ref="AJ6:AR6" si="5">IF(AJ7="",NA(),AJ7)</f>
        <v>0</v>
      </c>
      <c r="AK6" s="32">
        <f t="shared" si="5"/>
        <v>0</v>
      </c>
      <c r="AL6" s="32">
        <f t="shared" si="5"/>
        <v>0</v>
      </c>
      <c r="AM6" s="32">
        <f t="shared" si="5"/>
        <v>0</v>
      </c>
      <c r="AN6" s="33">
        <f t="shared" si="5"/>
        <v>6.77</v>
      </c>
      <c r="AO6" s="33">
        <f t="shared" si="5"/>
        <v>5.72</v>
      </c>
      <c r="AP6" s="33">
        <f t="shared" si="5"/>
        <v>4.09</v>
      </c>
      <c r="AQ6" s="33">
        <f t="shared" si="5"/>
        <v>0.61</v>
      </c>
      <c r="AR6" s="33">
        <f t="shared" si="5"/>
        <v>0.54</v>
      </c>
      <c r="AS6" s="32" t="str">
        <f>IF(AS7="","",IF(AS7="-","【-】","【"&amp;SUBSTITUTE(TEXT(AS7,"#,##0.00"),"-","△")&amp;"】"))</f>
        <v>【4.45】</v>
      </c>
      <c r="AT6" s="33">
        <f>IF(AT7="",NA(),AT7)</f>
        <v>213.95</v>
      </c>
      <c r="AU6" s="33">
        <f t="shared" ref="AU6:BC6" si="6">IF(AU7="",NA(),AU7)</f>
        <v>220.58</v>
      </c>
      <c r="AV6" s="33">
        <f t="shared" si="6"/>
        <v>235.9</v>
      </c>
      <c r="AW6" s="33">
        <f t="shared" si="6"/>
        <v>87.75</v>
      </c>
      <c r="AX6" s="33">
        <f t="shared" si="6"/>
        <v>87.27</v>
      </c>
      <c r="AY6" s="33">
        <f t="shared" si="6"/>
        <v>178.08</v>
      </c>
      <c r="AZ6" s="33">
        <f t="shared" si="6"/>
        <v>182.39</v>
      </c>
      <c r="BA6" s="33">
        <f t="shared" si="6"/>
        <v>187.05</v>
      </c>
      <c r="BB6" s="33">
        <f t="shared" si="6"/>
        <v>55.68</v>
      </c>
      <c r="BC6" s="33">
        <f t="shared" si="6"/>
        <v>56.18</v>
      </c>
      <c r="BD6" s="32" t="str">
        <f>IF(BD7="","",IF(BD7="-","【-】","【"&amp;SUBSTITUTE(TEXT(BD7,"#,##0.00"),"-","△")&amp;"】"))</f>
        <v>【57.41】</v>
      </c>
      <c r="BE6" s="33">
        <f>IF(BE7="",NA(),BE7)</f>
        <v>539.27</v>
      </c>
      <c r="BF6" s="33">
        <f t="shared" ref="BF6:BN6" si="7">IF(BF7="",NA(),BF7)</f>
        <v>543.79</v>
      </c>
      <c r="BG6" s="33">
        <f t="shared" si="7"/>
        <v>542.15</v>
      </c>
      <c r="BH6" s="33">
        <f t="shared" si="7"/>
        <v>599.84</v>
      </c>
      <c r="BI6" s="33">
        <f t="shared" si="7"/>
        <v>544.48</v>
      </c>
      <c r="BJ6" s="33">
        <f t="shared" si="7"/>
        <v>696.19</v>
      </c>
      <c r="BK6" s="33">
        <f t="shared" si="7"/>
        <v>671.46</v>
      </c>
      <c r="BL6" s="33">
        <f t="shared" si="7"/>
        <v>644.47</v>
      </c>
      <c r="BM6" s="33">
        <f t="shared" si="7"/>
        <v>627.59</v>
      </c>
      <c r="BN6" s="33">
        <f t="shared" si="7"/>
        <v>594.09</v>
      </c>
      <c r="BO6" s="32" t="str">
        <f>IF(BO7="","",IF(BO7="-","【-】","【"&amp;SUBSTITUTE(TEXT(BO7,"#,##0.00"),"-","△")&amp;"】"))</f>
        <v>【763.62】</v>
      </c>
      <c r="BP6" s="33">
        <f>IF(BP7="",NA(),BP7)</f>
        <v>100.97</v>
      </c>
      <c r="BQ6" s="33">
        <f t="shared" ref="BQ6:BY6" si="8">IF(BQ7="",NA(),BQ7)</f>
        <v>100.98</v>
      </c>
      <c r="BR6" s="33">
        <f t="shared" si="8"/>
        <v>102.15</v>
      </c>
      <c r="BS6" s="33">
        <f t="shared" si="8"/>
        <v>100.26</v>
      </c>
      <c r="BT6" s="33">
        <f t="shared" si="8"/>
        <v>105.66</v>
      </c>
      <c r="BU6" s="33">
        <f t="shared" si="8"/>
        <v>106.48</v>
      </c>
      <c r="BV6" s="33">
        <f t="shared" si="8"/>
        <v>107.64</v>
      </c>
      <c r="BW6" s="33">
        <f t="shared" si="8"/>
        <v>109.25</v>
      </c>
      <c r="BX6" s="33">
        <f t="shared" si="8"/>
        <v>113.93</v>
      </c>
      <c r="BY6" s="33">
        <f t="shared" si="8"/>
        <v>114.03</v>
      </c>
      <c r="BZ6" s="32" t="str">
        <f>IF(BZ7="","",IF(BZ7="-","【-】","【"&amp;SUBSTITUTE(TEXT(BZ7,"#,##0.00"),"-","△")&amp;"】"))</f>
        <v>【98.53】</v>
      </c>
      <c r="CA6" s="33">
        <f>IF(CA7="",NA(),CA7)</f>
        <v>121.49</v>
      </c>
      <c r="CB6" s="33">
        <f t="shared" ref="CB6:CJ6" si="9">IF(CB7="",NA(),CB7)</f>
        <v>121.09</v>
      </c>
      <c r="CC6" s="33">
        <f t="shared" si="9"/>
        <v>119.49</v>
      </c>
      <c r="CD6" s="33">
        <f t="shared" si="9"/>
        <v>120.75</v>
      </c>
      <c r="CE6" s="33">
        <f t="shared" si="9"/>
        <v>114.36</v>
      </c>
      <c r="CF6" s="33">
        <f t="shared" si="9"/>
        <v>124.63</v>
      </c>
      <c r="CG6" s="33">
        <f t="shared" si="9"/>
        <v>123.36</v>
      </c>
      <c r="CH6" s="33">
        <f t="shared" si="9"/>
        <v>121.96</v>
      </c>
      <c r="CI6" s="33">
        <f t="shared" si="9"/>
        <v>116.77</v>
      </c>
      <c r="CJ6" s="33">
        <f t="shared" si="9"/>
        <v>116.93</v>
      </c>
      <c r="CK6" s="32" t="str">
        <f>IF(CK7="","",IF(CK7="-","【-】","【"&amp;SUBSTITUTE(TEXT(CK7,"#,##0.00"),"-","△")&amp;"】"))</f>
        <v>【139.70】</v>
      </c>
      <c r="CL6" s="33">
        <f>IF(CL7="",NA(),CL7)</f>
        <v>55.68</v>
      </c>
      <c r="CM6" s="33">
        <f t="shared" ref="CM6:CU6" si="10">IF(CM7="",NA(),CM7)</f>
        <v>55.12</v>
      </c>
      <c r="CN6" s="33">
        <f t="shared" si="10"/>
        <v>54.07</v>
      </c>
      <c r="CO6" s="33">
        <f t="shared" si="10"/>
        <v>53.18</v>
      </c>
      <c r="CP6" s="33">
        <f t="shared" si="10"/>
        <v>54.57</v>
      </c>
      <c r="CQ6" s="33">
        <f t="shared" si="10"/>
        <v>59.52</v>
      </c>
      <c r="CR6" s="33">
        <f t="shared" si="10"/>
        <v>57.95</v>
      </c>
      <c r="CS6" s="33">
        <f t="shared" si="10"/>
        <v>59.8</v>
      </c>
      <c r="CT6" s="33">
        <f t="shared" si="10"/>
        <v>59.58</v>
      </c>
      <c r="CU6" s="33">
        <f t="shared" si="10"/>
        <v>58.79</v>
      </c>
      <c r="CV6" s="32" t="str">
        <f>IF(CV7="","",IF(CV7="-","【-】","【"&amp;SUBSTITUTE(TEXT(CV7,"#,##0.00"),"-","△")&amp;"】"))</f>
        <v>【60.01】</v>
      </c>
      <c r="CW6" s="33">
        <f>IF(CW7="",NA(),CW7)</f>
        <v>99.78</v>
      </c>
      <c r="CX6" s="33">
        <f t="shared" ref="CX6:DF6" si="11">IF(CX7="",NA(),CX7)</f>
        <v>99.78</v>
      </c>
      <c r="CY6" s="33">
        <f t="shared" si="11"/>
        <v>99.78</v>
      </c>
      <c r="CZ6" s="33">
        <f t="shared" si="11"/>
        <v>99.77</v>
      </c>
      <c r="DA6" s="33">
        <f t="shared" si="11"/>
        <v>99.76</v>
      </c>
      <c r="DB6" s="33">
        <f t="shared" si="11"/>
        <v>98.54</v>
      </c>
      <c r="DC6" s="33">
        <f t="shared" si="11"/>
        <v>98.56</v>
      </c>
      <c r="DD6" s="33">
        <f t="shared" si="11"/>
        <v>98.64</v>
      </c>
      <c r="DE6" s="33">
        <f t="shared" si="11"/>
        <v>98.71</v>
      </c>
      <c r="DF6" s="33">
        <f t="shared" si="11"/>
        <v>98.76</v>
      </c>
      <c r="DG6" s="32" t="str">
        <f>IF(DG7="","",IF(DG7="-","【-】","【"&amp;SUBSTITUTE(TEXT(DG7,"#,##0.00"),"-","△")&amp;"】"))</f>
        <v>【94.73】</v>
      </c>
      <c r="DH6" s="33">
        <f>IF(DH7="",NA(),DH7)</f>
        <v>40.76</v>
      </c>
      <c r="DI6" s="33">
        <f t="shared" ref="DI6:DQ6" si="12">IF(DI7="",NA(),DI7)</f>
        <v>41.8</v>
      </c>
      <c r="DJ6" s="33">
        <f t="shared" si="12"/>
        <v>42.08</v>
      </c>
      <c r="DK6" s="33">
        <f t="shared" si="12"/>
        <v>43.28</v>
      </c>
      <c r="DL6" s="33">
        <f t="shared" si="12"/>
        <v>44.17</v>
      </c>
      <c r="DM6" s="33">
        <f t="shared" si="12"/>
        <v>29.9</v>
      </c>
      <c r="DN6" s="33">
        <f t="shared" si="12"/>
        <v>30.56</v>
      </c>
      <c r="DO6" s="33">
        <f t="shared" si="12"/>
        <v>31.06</v>
      </c>
      <c r="DP6" s="33">
        <f t="shared" si="12"/>
        <v>42</v>
      </c>
      <c r="DQ6" s="33">
        <f t="shared" si="12"/>
        <v>43.2</v>
      </c>
      <c r="DR6" s="32" t="str">
        <f>IF(DR7="","",IF(DR7="-","【-】","【"&amp;SUBSTITUTE(TEXT(DR7,"#,##0.00"),"-","△")&amp;"】"))</f>
        <v>【36.85】</v>
      </c>
      <c r="DS6" s="33">
        <f>IF(DS7="",NA(),DS7)</f>
        <v>14.26</v>
      </c>
      <c r="DT6" s="33">
        <f t="shared" ref="DT6:EB6" si="13">IF(DT7="",NA(),DT7)</f>
        <v>14.76</v>
      </c>
      <c r="DU6" s="33">
        <f t="shared" si="13"/>
        <v>14.97</v>
      </c>
      <c r="DV6" s="33">
        <f t="shared" si="13"/>
        <v>15.71</v>
      </c>
      <c r="DW6" s="33">
        <f t="shared" si="13"/>
        <v>16.96</v>
      </c>
      <c r="DX6" s="33">
        <f t="shared" si="13"/>
        <v>6.06</v>
      </c>
      <c r="DY6" s="33">
        <f t="shared" si="13"/>
        <v>6.24</v>
      </c>
      <c r="DZ6" s="33">
        <f t="shared" si="13"/>
        <v>6.43</v>
      </c>
      <c r="EA6" s="33">
        <f t="shared" si="13"/>
        <v>6.95</v>
      </c>
      <c r="EB6" s="33">
        <f t="shared" si="13"/>
        <v>7.39</v>
      </c>
      <c r="EC6" s="32" t="str">
        <f>IF(EC7="","",IF(EC7="-","【-】","【"&amp;SUBSTITUTE(TEXT(EC7,"#,##0.00"),"-","△")&amp;"】"))</f>
        <v>【4.56】</v>
      </c>
      <c r="ED6" s="33">
        <f>IF(ED7="",NA(),ED7)</f>
        <v>0.32</v>
      </c>
      <c r="EE6" s="33">
        <f t="shared" ref="EE6:EM6" si="14">IF(EE7="",NA(),EE7)</f>
        <v>0.37</v>
      </c>
      <c r="EF6" s="33">
        <f t="shared" si="14"/>
        <v>0.45</v>
      </c>
      <c r="EG6" s="33">
        <f t="shared" si="14"/>
        <v>0.51</v>
      </c>
      <c r="EH6" s="33">
        <f t="shared" si="14"/>
        <v>0.53</v>
      </c>
      <c r="EI6" s="33">
        <f t="shared" si="14"/>
        <v>0.35</v>
      </c>
      <c r="EJ6" s="33">
        <f t="shared" si="14"/>
        <v>0.35</v>
      </c>
      <c r="EK6" s="33">
        <f t="shared" si="14"/>
        <v>0.37</v>
      </c>
      <c r="EL6" s="33">
        <f t="shared" si="14"/>
        <v>0.38</v>
      </c>
      <c r="EM6" s="33">
        <f t="shared" si="14"/>
        <v>0.35</v>
      </c>
      <c r="EN6" s="32" t="str">
        <f>IF(EN7="","",IF(EN7="-","【-】","【"&amp;SUBSTITUTE(TEXT(EN7,"#,##0.00"),"-","△")&amp;"】"))</f>
        <v>【0.23】</v>
      </c>
    </row>
    <row r="7" spans="1:147" s="34" customFormat="1" x14ac:dyDescent="0.2">
      <c r="A7" s="26"/>
      <c r="B7" s="35">
        <v>2015</v>
      </c>
      <c r="C7" s="35">
        <v>231002</v>
      </c>
      <c r="D7" s="35">
        <v>46</v>
      </c>
      <c r="E7" s="35">
        <v>17</v>
      </c>
      <c r="F7" s="35">
        <v>1</v>
      </c>
      <c r="G7" s="35">
        <v>0</v>
      </c>
      <c r="H7" s="35" t="s">
        <v>96</v>
      </c>
      <c r="I7" s="35" t="s">
        <v>97</v>
      </c>
      <c r="J7" s="35" t="s">
        <v>98</v>
      </c>
      <c r="K7" s="35" t="s">
        <v>99</v>
      </c>
      <c r="L7" s="35" t="s">
        <v>100</v>
      </c>
      <c r="M7" s="36" t="s">
        <v>101</v>
      </c>
      <c r="N7" s="36">
        <v>53.65</v>
      </c>
      <c r="O7" s="36">
        <v>99.26</v>
      </c>
      <c r="P7" s="36">
        <v>65.64</v>
      </c>
      <c r="Q7" s="36">
        <v>1771</v>
      </c>
      <c r="R7" s="36">
        <v>2269444</v>
      </c>
      <c r="S7" s="36">
        <v>326.45</v>
      </c>
      <c r="T7" s="36">
        <v>6951.89</v>
      </c>
      <c r="U7" s="36">
        <v>2249400</v>
      </c>
      <c r="V7" s="36">
        <v>282.27999999999997</v>
      </c>
      <c r="W7" s="36">
        <v>7968.68</v>
      </c>
      <c r="X7" s="36">
        <v>100.77</v>
      </c>
      <c r="Y7" s="36">
        <v>101.1</v>
      </c>
      <c r="Z7" s="36">
        <v>101.39</v>
      </c>
      <c r="AA7" s="36">
        <v>103.16</v>
      </c>
      <c r="AB7" s="36">
        <v>103.5</v>
      </c>
      <c r="AC7" s="36">
        <v>105.54</v>
      </c>
      <c r="AD7" s="36">
        <v>105.85</v>
      </c>
      <c r="AE7" s="36">
        <v>106.98</v>
      </c>
      <c r="AF7" s="36">
        <v>108.24</v>
      </c>
      <c r="AG7" s="36">
        <v>108.59</v>
      </c>
      <c r="AH7" s="36">
        <v>108.23</v>
      </c>
      <c r="AI7" s="36">
        <v>0</v>
      </c>
      <c r="AJ7" s="36">
        <v>0</v>
      </c>
      <c r="AK7" s="36">
        <v>0</v>
      </c>
      <c r="AL7" s="36">
        <v>0</v>
      </c>
      <c r="AM7" s="36">
        <v>0</v>
      </c>
      <c r="AN7" s="36">
        <v>6.77</v>
      </c>
      <c r="AO7" s="36">
        <v>5.72</v>
      </c>
      <c r="AP7" s="36">
        <v>4.09</v>
      </c>
      <c r="AQ7" s="36">
        <v>0.61</v>
      </c>
      <c r="AR7" s="36">
        <v>0.54</v>
      </c>
      <c r="AS7" s="36">
        <v>4.45</v>
      </c>
      <c r="AT7" s="36">
        <v>213.95</v>
      </c>
      <c r="AU7" s="36">
        <v>220.58</v>
      </c>
      <c r="AV7" s="36">
        <v>235.9</v>
      </c>
      <c r="AW7" s="36">
        <v>87.75</v>
      </c>
      <c r="AX7" s="36">
        <v>87.27</v>
      </c>
      <c r="AY7" s="36">
        <v>178.08</v>
      </c>
      <c r="AZ7" s="36">
        <v>182.39</v>
      </c>
      <c r="BA7" s="36">
        <v>187.05</v>
      </c>
      <c r="BB7" s="36">
        <v>55.68</v>
      </c>
      <c r="BC7" s="36">
        <v>56.18</v>
      </c>
      <c r="BD7" s="36">
        <v>57.41</v>
      </c>
      <c r="BE7" s="36">
        <v>539.27</v>
      </c>
      <c r="BF7" s="36">
        <v>543.79</v>
      </c>
      <c r="BG7" s="36">
        <v>542.15</v>
      </c>
      <c r="BH7" s="36">
        <v>599.84</v>
      </c>
      <c r="BI7" s="36">
        <v>544.48</v>
      </c>
      <c r="BJ7" s="36">
        <v>696.19</v>
      </c>
      <c r="BK7" s="36">
        <v>671.46</v>
      </c>
      <c r="BL7" s="36">
        <v>644.47</v>
      </c>
      <c r="BM7" s="36">
        <v>627.59</v>
      </c>
      <c r="BN7" s="36">
        <v>594.09</v>
      </c>
      <c r="BO7" s="36">
        <v>763.62</v>
      </c>
      <c r="BP7" s="36">
        <v>100.97</v>
      </c>
      <c r="BQ7" s="36">
        <v>100.98</v>
      </c>
      <c r="BR7" s="36">
        <v>102.15</v>
      </c>
      <c r="BS7" s="36">
        <v>100.26</v>
      </c>
      <c r="BT7" s="36">
        <v>105.66</v>
      </c>
      <c r="BU7" s="36">
        <v>106.48</v>
      </c>
      <c r="BV7" s="36">
        <v>107.64</v>
      </c>
      <c r="BW7" s="36">
        <v>109.25</v>
      </c>
      <c r="BX7" s="36">
        <v>113.93</v>
      </c>
      <c r="BY7" s="36">
        <v>114.03</v>
      </c>
      <c r="BZ7" s="36">
        <v>98.53</v>
      </c>
      <c r="CA7" s="36">
        <v>121.49</v>
      </c>
      <c r="CB7" s="36">
        <v>121.09</v>
      </c>
      <c r="CC7" s="36">
        <v>119.49</v>
      </c>
      <c r="CD7" s="36">
        <v>120.75</v>
      </c>
      <c r="CE7" s="36">
        <v>114.36</v>
      </c>
      <c r="CF7" s="36">
        <v>124.63</v>
      </c>
      <c r="CG7" s="36">
        <v>123.36</v>
      </c>
      <c r="CH7" s="36">
        <v>121.96</v>
      </c>
      <c r="CI7" s="36">
        <v>116.77</v>
      </c>
      <c r="CJ7" s="36">
        <v>116.93</v>
      </c>
      <c r="CK7" s="36">
        <v>139.69999999999999</v>
      </c>
      <c r="CL7" s="36">
        <v>55.68</v>
      </c>
      <c r="CM7" s="36">
        <v>55.12</v>
      </c>
      <c r="CN7" s="36">
        <v>54.07</v>
      </c>
      <c r="CO7" s="36">
        <v>53.18</v>
      </c>
      <c r="CP7" s="36">
        <v>54.57</v>
      </c>
      <c r="CQ7" s="36">
        <v>59.52</v>
      </c>
      <c r="CR7" s="36">
        <v>57.95</v>
      </c>
      <c r="CS7" s="36">
        <v>59.8</v>
      </c>
      <c r="CT7" s="36">
        <v>59.58</v>
      </c>
      <c r="CU7" s="36">
        <v>58.79</v>
      </c>
      <c r="CV7" s="36">
        <v>60.01</v>
      </c>
      <c r="CW7" s="36">
        <v>99.78</v>
      </c>
      <c r="CX7" s="36">
        <v>99.78</v>
      </c>
      <c r="CY7" s="36">
        <v>99.78</v>
      </c>
      <c r="CZ7" s="36">
        <v>99.77</v>
      </c>
      <c r="DA7" s="36">
        <v>99.76</v>
      </c>
      <c r="DB7" s="36">
        <v>98.54</v>
      </c>
      <c r="DC7" s="36">
        <v>98.56</v>
      </c>
      <c r="DD7" s="36">
        <v>98.64</v>
      </c>
      <c r="DE7" s="36">
        <v>98.71</v>
      </c>
      <c r="DF7" s="36">
        <v>98.76</v>
      </c>
      <c r="DG7" s="36">
        <v>94.73</v>
      </c>
      <c r="DH7" s="36">
        <v>40.76</v>
      </c>
      <c r="DI7" s="36">
        <v>41.8</v>
      </c>
      <c r="DJ7" s="36">
        <v>42.08</v>
      </c>
      <c r="DK7" s="36">
        <v>43.28</v>
      </c>
      <c r="DL7" s="36">
        <v>44.17</v>
      </c>
      <c r="DM7" s="36">
        <v>29.9</v>
      </c>
      <c r="DN7" s="36">
        <v>30.56</v>
      </c>
      <c r="DO7" s="36">
        <v>31.06</v>
      </c>
      <c r="DP7" s="36">
        <v>42</v>
      </c>
      <c r="DQ7" s="36">
        <v>43.2</v>
      </c>
      <c r="DR7" s="36">
        <v>36.85</v>
      </c>
      <c r="DS7" s="36">
        <v>14.26</v>
      </c>
      <c r="DT7" s="36">
        <v>14.76</v>
      </c>
      <c r="DU7" s="36">
        <v>14.97</v>
      </c>
      <c r="DV7" s="36">
        <v>15.71</v>
      </c>
      <c r="DW7" s="36">
        <v>16.96</v>
      </c>
      <c r="DX7" s="36">
        <v>6.06</v>
      </c>
      <c r="DY7" s="36">
        <v>6.24</v>
      </c>
      <c r="DZ7" s="36">
        <v>6.43</v>
      </c>
      <c r="EA7" s="36">
        <v>6.95</v>
      </c>
      <c r="EB7" s="36">
        <v>7.39</v>
      </c>
      <c r="EC7" s="36">
        <v>4.5599999999999996</v>
      </c>
      <c r="ED7" s="36">
        <v>0.32</v>
      </c>
      <c r="EE7" s="36">
        <v>0.37</v>
      </c>
      <c r="EF7" s="36">
        <v>0.45</v>
      </c>
      <c r="EG7" s="36">
        <v>0.51</v>
      </c>
      <c r="EH7" s="36">
        <v>0.53</v>
      </c>
      <c r="EI7" s="36">
        <v>0.35</v>
      </c>
      <c r="EJ7" s="36">
        <v>0.35</v>
      </c>
      <c r="EK7" s="36">
        <v>0.37</v>
      </c>
      <c r="EL7" s="36">
        <v>0.38</v>
      </c>
      <c r="EM7" s="36">
        <v>0.35</v>
      </c>
      <c r="EN7" s="36">
        <v>0.23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2017-02-15T02:42:10Z</cp:lastPrinted>
  <dcterms:created xsi:type="dcterms:W3CDTF">2017-02-08T02:35:54Z</dcterms:created>
  <dcterms:modified xsi:type="dcterms:W3CDTF">2017-02-27T05:55:46Z</dcterms:modified>
  <cp:category/>
</cp:coreProperties>
</file>