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26京都府京都市\"/>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<sst xmlns="http://schemas.openxmlformats.org/spreadsheetml/2006/main" count="221" uniqueCount="111">
  <si>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</si>
  <si>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</si>
  <si>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</si>
  <si>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</si>
  <si>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</si>
  <si>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</si>
  <si>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</si>
  <si>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</si>
  <si>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</si>
  <si>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</si>
  <si>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</si>
  <si>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</si>
  <si>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</si>
  <si>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</si>
  <si>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</si>
  <si>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</si>
  <si>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</si>
  <si>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</si>
  <si>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</si>
  <si>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</si>
  <si>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</si>
  <si>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</si>
  <si>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</si>
  <si>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</si>
  <si>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</si>
  <si>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</si>
  <si>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</si>
  <si>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</si>
  <si>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</si>
  <si>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</si>
  <si>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</si>
  <si>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</si>
  <si>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</si>
  <si>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</si>
  <si>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</si>
  <si>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</si>
  <si>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</si>
  <si>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</si>
  <si>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</si>
  <si>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</si>
  <si>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</si>
  <si>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</si>
  <si>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</si>
  <si>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</si>
  <si>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</si>
  <si>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</si>
  <si>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</si>
  <si>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</si>
  <si>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</si>
  <si>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</si>
  <si>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</si>
  <si>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</si>
  <si>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</si>
  <si>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</si>
  <si>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</si>
  <si>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</si>
  <si>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</si>
  <si>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</si>
  <si>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</si>
  <si>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</si>
  <si>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</si>
  <si>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</si>
  <si>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</si>
  <si>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</si>
  <si>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</si>
  <si>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</si>
  <si>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</si>
  <si>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</si>
  <si>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</si>
  <si>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</si>
  <si>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</si>
  <si>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</si>
  <si>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</si>
  <si>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</si>
  <si>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</si>
  <si>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</si>
  <si>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</si>
  <si>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</si>
  <si>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</si>
  <si>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</si>
  <si>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</si>
  <si>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</si>
  <si>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</si>
  <si>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</si>
  <si>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</si>
  <si>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</si>
  <si>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</si>
  <si>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</si>
  <si>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</si>
  <si>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</si>
  <si>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</si>
  <si>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</si>
  <si>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</si>
  <si>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</si>
  <si>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</si>
  <si>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</si>
  <si>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京都市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</si>
  <si>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</si>
  <si>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</si>
  <si>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</si>
  <si>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</si>
  <si>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</si>
  <si>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</si>
  <si>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</si>
  <si>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</si>
  <si>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</si>
  <si>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</si>
  <si>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</si>
  <si>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使用料金だけでは必要な維持管理費を賄えていない状況にある中で，水洗化率は90%程度となっているため，今後，大きな使用料の増収は見込めない状況にある。汚水処理施設の能力が過大である場合は，施設規模の縮小や近隣施設との統廃合を検討し，汚水処理費を削減する必要がある。
　併せて，施設の詳細な状況の把握と，老朽化した施設の更新や改修等を実施し，施設の適切な維持管理を図っていく必要がある。</t>
    <rPh sb="1" eb="4">
      <t>シヨウリョウ</t>
    </rPh>
    <rPh sb="4" eb="5">
      <t>キン</t>
    </rPh>
    <rPh sb="9" eb="11">
      <t>ヒツヨウ</t>
    </rPh>
    <rPh sb="12" eb="14">
      <t>イジ</t>
    </rPh>
    <rPh sb="14" eb="16">
      <t>カンリ</t>
    </rPh>
    <rPh sb="16" eb="17">
      <t>ヒ</t>
    </rPh>
    <rPh sb="18" eb="19">
      <t>マカナ</t>
    </rPh>
    <rPh sb="24" eb="26">
      <t>ジョウキョウ</t>
    </rPh>
    <rPh sb="29" eb="30">
      <t>ナカ</t>
    </rPh>
    <rPh sb="32" eb="35">
      <t>スイセンカ</t>
    </rPh>
    <rPh sb="35" eb="36">
      <t>リツ</t>
    </rPh>
    <rPh sb="40" eb="42">
      <t>テイド</t>
    </rPh>
    <rPh sb="51" eb="53">
      <t>コンゴ</t>
    </rPh>
    <rPh sb="54" eb="55">
      <t>オオ</t>
    </rPh>
    <rPh sb="57" eb="60">
      <t>シヨウリョウ</t>
    </rPh>
    <rPh sb="61" eb="63">
      <t>ゾウシュウ</t>
    </rPh>
    <rPh sb="64" eb="66">
      <t>ミコ</t>
    </rPh>
    <rPh sb="69" eb="71">
      <t>ジョウキョウ</t>
    </rPh>
    <rPh sb="75" eb="77">
      <t>オスイ</t>
    </rPh>
    <rPh sb="77" eb="79">
      <t>ショリ</t>
    </rPh>
    <rPh sb="79" eb="81">
      <t>シセツ</t>
    </rPh>
    <rPh sb="82" eb="84">
      <t>ノウリョク</t>
    </rPh>
    <rPh sb="85" eb="87">
      <t>カダイ</t>
    </rPh>
    <rPh sb="90" eb="92">
      <t>バアイ</t>
    </rPh>
    <rPh sb="94" eb="96">
      <t>シセツ</t>
    </rPh>
    <rPh sb="96" eb="98">
      <t>キボ</t>
    </rPh>
    <rPh sb="99" eb="101">
      <t>シュクショウ</t>
    </rPh>
    <rPh sb="102" eb="104">
      <t>キンリン</t>
    </rPh>
    <rPh sb="104" eb="106">
      <t>シセツ</t>
    </rPh>
    <rPh sb="108" eb="111">
      <t>トウハイゴウ</t>
    </rPh>
    <rPh sb="112" eb="114">
      <t>ケントウ</t>
    </rPh>
    <rPh sb="116" eb="118">
      <t>オスイ</t>
    </rPh>
    <rPh sb="118" eb="121">
      <t>ショリヒ</t>
    </rPh>
    <rPh sb="122" eb="124">
      <t>サクゲン</t>
    </rPh>
    <rPh sb="126" eb="128">
      <t>ヒツヨウ</t>
    </rPh>
    <rPh sb="134" eb="135">
      <t>アワ</t>
    </rPh>
    <rPh sb="138" eb="140">
      <t>シセツ</t>
    </rPh>
    <rPh sb="141" eb="143">
      <t>ショウサイ</t>
    </rPh>
    <rPh sb="144" eb="146">
      <t>ジョウキョウ</t>
    </rPh>
    <rPh sb="147" eb="149">
      <t>ハアク</t>
    </rPh>
    <rPh sb="151" eb="154">
      <t>ロウキュウカ</t>
    </rPh>
    <rPh sb="156" eb="158">
      <t>シセツ</t>
    </rPh>
    <rPh sb="159" eb="161">
      <t>コウシン</t>
    </rPh>
    <rPh sb="162" eb="164">
      <t>カイシュウ</t>
    </rPh>
    <rPh sb="164" eb="165">
      <t>トウ</t>
    </rPh>
    <rPh sb="166" eb="168">
      <t>ジッシ</t>
    </rPh>
    <rPh sb="170" eb="172">
      <t>シセツ</t>
    </rPh>
    <rPh sb="173" eb="175">
      <t>テキセツ</t>
    </rPh>
    <rPh sb="176" eb="178">
      <t>イジ</t>
    </rPh>
    <rPh sb="178" eb="180">
      <t>カンリ</t>
    </rPh>
    <rPh sb="181" eb="182">
      <t>ハカ</t>
    </rPh>
    <rPh sb="186" eb="188">
      <t>ヒツヨウ</t>
    </rPh>
    <phoneticPr fontId="4"/>
  </si>
  <si>
    <t>　収益的収支比率は，平成27年度は平成26年度以前と比較し，改善が見られたが，これは地方債償還金が減となったことによるものである。使用料収入が大きく増加したためではないことから依然として収支比率が100％を下回っており，使用料収入だけで維持管理費等を賄えていないため，抜本的な経営改善を図っていく必要がある。
　企業債残高対事業規模比率は，平成26年度以前と比較すると減少傾向にあるが，依然として全国平均の4倍近く高い比率となっている。
　経費回収率26.58%は，汚水処理費の減に伴い上昇したが，全国平均と比較すると依然として低く，汚水処理に係る経費を使用料で賄えていない状況にある。
　平成27年度の汚水処理原価は，平成26年度以前と比較すると安価となったが，全国平均と比較すると2倍程度の額である。将来的に使用料収入の大きな増収を見込めない場合は，経費回収率を改善させるため，より適切な処理方法を検討することで，汚水処理経費を削減することが必要である。
　施設利用率は全国平均並であるが，施設処理能力の半分程度しか利用できていないため，施設能力が過大である場合は，計画処理能力や耐用年数を踏まえ，近隣施設との統廃合等も検討する必要がある。
　水洗化率は，平成27年度90.43%と全国平均を上回っているが，公共用水域の水質保全や使用料収入の増収の観点から引き続き水洗化率の向上を図っていく必要がある。</t>
    <rPh sb="1" eb="3">
      <t>シュウエキ</t>
    </rPh>
    <rPh sb="3" eb="4">
      <t>テキ</t>
    </rPh>
    <rPh sb="4" eb="6">
      <t>シュウシ</t>
    </rPh>
    <rPh sb="6" eb="8">
      <t>ヒリツ</t>
    </rPh>
    <rPh sb="10" eb="12">
      <t>ヘイセイ</t>
    </rPh>
    <rPh sb="14" eb="16">
      <t>ネンド</t>
    </rPh>
    <rPh sb="17" eb="19">
      <t>ヘイセイ</t>
    </rPh>
    <rPh sb="21" eb="23">
      <t>ネンド</t>
    </rPh>
    <rPh sb="23" eb="25">
      <t>イゼン</t>
    </rPh>
    <rPh sb="26" eb="28">
      <t>ヒカク</t>
    </rPh>
    <rPh sb="30" eb="32">
      <t>カイゼン</t>
    </rPh>
    <rPh sb="33" eb="34">
      <t>ミ</t>
    </rPh>
    <rPh sb="42" eb="45">
      <t>チホウサイ</t>
    </rPh>
    <rPh sb="45" eb="48">
      <t>ショウカンキン</t>
    </rPh>
    <rPh sb="49" eb="50">
      <t>ゲン</t>
    </rPh>
    <rPh sb="65" eb="68">
      <t>シヨウリョウ</t>
    </rPh>
    <rPh sb="68" eb="70">
      <t>シュウニュウ</t>
    </rPh>
    <rPh sb="71" eb="72">
      <t>オオ</t>
    </rPh>
    <rPh sb="88" eb="90">
      <t>イゼン</t>
    </rPh>
    <rPh sb="93" eb="95">
      <t>シュウシ</t>
    </rPh>
    <rPh sb="95" eb="97">
      <t>ヒリツ</t>
    </rPh>
    <rPh sb="103" eb="105">
      <t>シタマワ</t>
    </rPh>
    <rPh sb="110" eb="113">
      <t>シヨウリョウ</t>
    </rPh>
    <rPh sb="113" eb="115">
      <t>シュウニュウ</t>
    </rPh>
    <rPh sb="118" eb="120">
      <t>イジ</t>
    </rPh>
    <rPh sb="120" eb="123">
      <t>カンリヒ</t>
    </rPh>
    <rPh sb="123" eb="124">
      <t>トウ</t>
    </rPh>
    <rPh sb="125" eb="126">
      <t>マカナ</t>
    </rPh>
    <rPh sb="134" eb="136">
      <t>バッポン</t>
    </rPh>
    <rPh sb="136" eb="137">
      <t>テキ</t>
    </rPh>
    <rPh sb="138" eb="140">
      <t>ケイエイ</t>
    </rPh>
    <rPh sb="140" eb="142">
      <t>カイゼン</t>
    </rPh>
    <rPh sb="143" eb="144">
      <t>ハカ</t>
    </rPh>
    <rPh sb="148" eb="150">
      <t>ヒツヨウ</t>
    </rPh>
    <rPh sb="156" eb="158">
      <t>キギョウ</t>
    </rPh>
    <rPh sb="158" eb="159">
      <t>サイ</t>
    </rPh>
    <rPh sb="159" eb="161">
      <t>ザンダカ</t>
    </rPh>
    <rPh sb="161" eb="162">
      <t>タイ</t>
    </rPh>
    <rPh sb="162" eb="164">
      <t>ジギョウ</t>
    </rPh>
    <rPh sb="164" eb="166">
      <t>キボ</t>
    </rPh>
    <rPh sb="166" eb="168">
      <t>ヒリツ</t>
    </rPh>
    <rPh sb="170" eb="172">
      <t>ヘイセイ</t>
    </rPh>
    <rPh sb="174" eb="176">
      <t>ネンド</t>
    </rPh>
    <rPh sb="176" eb="178">
      <t>イゼン</t>
    </rPh>
    <rPh sb="179" eb="181">
      <t>ヒカク</t>
    </rPh>
    <rPh sb="184" eb="186">
      <t>ゲンショウ</t>
    </rPh>
    <rPh sb="186" eb="188">
      <t>ケイコウ</t>
    </rPh>
    <rPh sb="193" eb="195">
      <t>イゼン</t>
    </rPh>
    <rPh sb="198" eb="200">
      <t>ゼンコク</t>
    </rPh>
    <rPh sb="200" eb="202">
      <t>ヘイキン</t>
    </rPh>
    <rPh sb="204" eb="205">
      <t>バイ</t>
    </rPh>
    <rPh sb="205" eb="206">
      <t>チカ</t>
    </rPh>
    <rPh sb="207" eb="208">
      <t>タカ</t>
    </rPh>
    <rPh sb="209" eb="211">
      <t>ヒリツ</t>
    </rPh>
    <rPh sb="220" eb="222">
      <t>ケイヒ</t>
    </rPh>
    <rPh sb="222" eb="224">
      <t>カイシュウ</t>
    </rPh>
    <rPh sb="224" eb="225">
      <t>リツ</t>
    </rPh>
    <rPh sb="233" eb="235">
      <t>オスイ</t>
    </rPh>
    <rPh sb="235" eb="237">
      <t>ショリ</t>
    </rPh>
    <rPh sb="237" eb="238">
      <t>ヒ</t>
    </rPh>
    <rPh sb="239" eb="240">
      <t>ゲン</t>
    </rPh>
    <rPh sb="241" eb="242">
      <t>トモナ</t>
    </rPh>
    <rPh sb="243" eb="245">
      <t>ジョウショウ</t>
    </rPh>
    <rPh sb="249" eb="251">
      <t>ゼンコク</t>
    </rPh>
    <rPh sb="251" eb="253">
      <t>ヘイキン</t>
    </rPh>
    <rPh sb="254" eb="256">
      <t>ヒカク</t>
    </rPh>
    <rPh sb="259" eb="261">
      <t>イゼン</t>
    </rPh>
    <rPh sb="264" eb="265">
      <t>ヒク</t>
    </rPh>
    <rPh sb="267" eb="269">
      <t>オスイ</t>
    </rPh>
    <rPh sb="269" eb="271">
      <t>ショリ</t>
    </rPh>
    <rPh sb="272" eb="273">
      <t>カカ</t>
    </rPh>
    <rPh sb="274" eb="276">
      <t>ケイヒ</t>
    </rPh>
    <rPh sb="277" eb="280">
      <t>シヨウリョウ</t>
    </rPh>
    <rPh sb="281" eb="282">
      <t>マカナ</t>
    </rPh>
    <rPh sb="287" eb="289">
      <t>ジョウキョウ</t>
    </rPh>
    <rPh sb="295" eb="297">
      <t>ヘイセイ</t>
    </rPh>
    <rPh sb="299" eb="301">
      <t>ネンド</t>
    </rPh>
    <rPh sb="352" eb="355">
      <t>ショウライテキ</t>
    </rPh>
    <rPh sb="356" eb="359">
      <t>シヨウリョウ</t>
    </rPh>
    <rPh sb="359" eb="361">
      <t>シュウニュウ</t>
    </rPh>
    <rPh sb="362" eb="363">
      <t>オオ</t>
    </rPh>
    <rPh sb="365" eb="367">
      <t>ゾウシュウ</t>
    </rPh>
    <rPh sb="368" eb="370">
      <t>ミコ</t>
    </rPh>
    <rPh sb="373" eb="375">
      <t>バアイ</t>
    </rPh>
    <rPh sb="377" eb="379">
      <t>ケイヒ</t>
    </rPh>
    <rPh sb="379" eb="382">
      <t>カイシュウリツ</t>
    </rPh>
    <rPh sb="383" eb="385">
      <t>カイゼン</t>
    </rPh>
    <rPh sb="393" eb="395">
      <t>テキセツ</t>
    </rPh>
    <rPh sb="396" eb="398">
      <t>ショリ</t>
    </rPh>
    <rPh sb="398" eb="400">
      <t>ホウホウ</t>
    </rPh>
    <rPh sb="401" eb="403">
      <t>ケントウ</t>
    </rPh>
    <rPh sb="409" eb="411">
      <t>オスイ</t>
    </rPh>
    <rPh sb="411" eb="413">
      <t>ショリ</t>
    </rPh>
    <rPh sb="413" eb="415">
      <t>ケイヒ</t>
    </rPh>
    <rPh sb="416" eb="418">
      <t>サクゲン</t>
    </rPh>
    <rPh sb="423" eb="425">
      <t>ヒツヨウ</t>
    </rPh>
    <rPh sb="431" eb="433">
      <t>シセツ</t>
    </rPh>
    <rPh sb="433" eb="435">
      <t>リヨウ</t>
    </rPh>
    <rPh sb="435" eb="436">
      <t>リツ</t>
    </rPh>
    <rPh sb="437" eb="439">
      <t>ゼンコク</t>
    </rPh>
    <rPh sb="439" eb="441">
      <t>ヘイキン</t>
    </rPh>
    <rPh sb="441" eb="442">
      <t>ナミ</t>
    </rPh>
    <rPh sb="447" eb="449">
      <t>シセツ</t>
    </rPh>
    <rPh sb="449" eb="451">
      <t>ショリ</t>
    </rPh>
    <rPh sb="451" eb="453">
      <t>ノウリョク</t>
    </rPh>
    <rPh sb="454" eb="456">
      <t>ハンブン</t>
    </rPh>
    <rPh sb="456" eb="458">
      <t>テイド</t>
    </rPh>
    <rPh sb="460" eb="462">
      <t>リヨウ</t>
    </rPh>
    <rPh sb="471" eb="473">
      <t>シセツ</t>
    </rPh>
    <rPh sb="473" eb="475">
      <t>ノウリョク</t>
    </rPh>
    <rPh sb="476" eb="478">
      <t>カダイ</t>
    </rPh>
    <rPh sb="481" eb="483">
      <t>バアイ</t>
    </rPh>
    <rPh sb="485" eb="487">
      <t>ケイカク</t>
    </rPh>
    <rPh sb="487" eb="489">
      <t>ショリ</t>
    </rPh>
    <rPh sb="489" eb="491">
      <t>ノウリョク</t>
    </rPh>
    <rPh sb="492" eb="494">
      <t>タイヨウ</t>
    </rPh>
    <rPh sb="494" eb="496">
      <t>ネンスウ</t>
    </rPh>
    <rPh sb="497" eb="498">
      <t>フ</t>
    </rPh>
    <rPh sb="501" eb="503">
      <t>キンリン</t>
    </rPh>
    <rPh sb="503" eb="505">
      <t>シセツ</t>
    </rPh>
    <rPh sb="507" eb="510">
      <t>トウハイゴウ</t>
    </rPh>
    <rPh sb="510" eb="511">
      <t>トウ</t>
    </rPh>
    <rPh sb="512" eb="514">
      <t>ケントウ</t>
    </rPh>
    <rPh sb="516" eb="518">
      <t>ヒツヨウ</t>
    </rPh>
    <rPh sb="524" eb="527">
      <t>スイセンカ</t>
    </rPh>
    <rPh sb="527" eb="528">
      <t>リツ</t>
    </rPh>
    <rPh sb="530" eb="532">
      <t>ヘイセイ</t>
    </rPh>
    <rPh sb="534" eb="536">
      <t>ネンド</t>
    </rPh>
    <rPh sb="543" eb="545">
      <t>ゼンコク</t>
    </rPh>
    <rPh sb="545" eb="547">
      <t>ヘイキン</t>
    </rPh>
    <rPh sb="548" eb="550">
      <t>ウワマワ</t>
    </rPh>
    <rPh sb="556" eb="559">
      <t>コウキョウヨウ</t>
    </rPh>
    <rPh sb="559" eb="561">
      <t>スイイキ</t>
    </rPh>
    <rPh sb="562" eb="564">
      <t>スイシツ</t>
    </rPh>
    <rPh sb="564" eb="566">
      <t>ホゼン</t>
    </rPh>
    <rPh sb="567" eb="570">
      <t>シヨウリョウ</t>
    </rPh>
    <rPh sb="570" eb="572">
      <t>シュウニュウ</t>
    </rPh>
    <rPh sb="573" eb="575">
      <t>ゾウシュウ</t>
    </rPh>
    <rPh sb="576" eb="578">
      <t>カンテン</t>
    </rPh>
    <rPh sb="580" eb="581">
      <t>ヒ</t>
    </rPh>
    <rPh sb="582" eb="583">
      <t>ツヅ</t>
    </rPh>
    <rPh sb="584" eb="587">
      <t>スイセンカ</t>
    </rPh>
    <rPh sb="587" eb="588">
      <t>リツ</t>
    </rPh>
    <rPh sb="589" eb="591">
      <t>コウジョウ</t>
    </rPh>
    <rPh sb="592" eb="593">
      <t>ハカ</t>
    </rPh>
    <rPh sb="597" eb="599">
      <t>ヒツヨウ</t>
    </rPh>
    <phoneticPr fontId="4"/>
  </si>
  <si>
    <t>　施設の供用開始後10年以上が経過しており，老朽化が進んでいるが，施設の詳細な状態を把握できていない。そのため，施設の機能診断を実施し，この結果を踏まえ，更新や改修等を実施していく必要がある。
　なお，施設の機能診断は平成29年度に実施予定である。</t>
    <rPh sb="1" eb="3">
      <t>シセツ</t>
    </rPh>
    <rPh sb="6" eb="8">
      <t>カイシ</t>
    </rPh>
    <rPh sb="8" eb="9">
      <t>ゴ</t>
    </rPh>
    <rPh sb="11" eb="12">
      <t>ネン</t>
    </rPh>
    <rPh sb="12" eb="14">
      <t>イジョウ</t>
    </rPh>
    <rPh sb="15" eb="17">
      <t>ケイカ</t>
    </rPh>
    <rPh sb="22" eb="24">
      <t>ロウキュウ</t>
    </rPh>
    <rPh sb="24" eb="25">
      <t>カ</t>
    </rPh>
    <rPh sb="26" eb="27">
      <t>スス</t>
    </rPh>
    <rPh sb="33" eb="35">
      <t>シセツ</t>
    </rPh>
    <rPh sb="36" eb="38">
      <t>ショウサイ</t>
    </rPh>
    <rPh sb="39" eb="41">
      <t>ジョウタイ</t>
    </rPh>
    <rPh sb="42" eb="44">
      <t>ハアク</t>
    </rPh>
    <rPh sb="56" eb="58">
      <t>シセツ</t>
    </rPh>
    <rPh sb="59" eb="61">
      <t>キノウ</t>
    </rPh>
    <rPh sb="61" eb="63">
      <t>シンダン</t>
    </rPh>
    <rPh sb="64" eb="66">
      <t>ジッシ</t>
    </rPh>
    <rPh sb="70" eb="72">
      <t>ケッカ</t>
    </rPh>
    <rPh sb="73" eb="74">
      <t>フ</t>
    </rPh>
    <rPh sb="77" eb="79">
      <t>コウシン</t>
    </rPh>
    <rPh sb="80" eb="82">
      <t>カイシュウ</t>
    </rPh>
    <rPh sb="82" eb="83">
      <t>トウ</t>
    </rPh>
    <rPh sb="84" eb="86">
      <t>ジッシ</t>
    </rPh>
    <rPh sb="90" eb="92">
      <t>ヒツヨウ</t>
    </rPh>
    <rPh sb="101" eb="103">
      <t>シセツ</t>
    </rPh>
    <rPh sb="104" eb="106">
      <t>キノウ</t>
    </rPh>
    <rPh sb="106" eb="108">
      <t>シンダン</t>
    </rPh>
    <rPh sb="109" eb="111">
      <t>ヘイセイ</t>
    </rPh>
    <rPh sb="113" eb="115">
      <t>ネンド</t>
    </rPh>
    <rPh sb="116" eb="118">
      <t>ジッシ</t>
    </rPh>
    <rPh sb="118" eb="12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</si>
</sst>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4204896"/>
        <c:axId val="67420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674204896"/>
        <c:axId val="674205288"/>
      </c:lineChart>
      <c:dateAx>
        <c:axId val="674204896"/>
        <c:scaling>
          <c:orientation val="minMax"/>
        </c:scaling>
        <c:delete val="1"/>
        <c:axPos val="b"/>
        <c:numFmt formatCode="ge" sourceLinked="1"/>
        <c:majorTickMark val="none"/>
        <c:minorTickMark val="none"/>
        <c:tickLblPos val="none"/>
        <c:crossAx val="674205288"/>
        <c:crosses val="autoZero"/>
        <c:auto val="1"/>
        <c:lblOffset val="100"/>
        <c:baseTimeUnit val="years"/>
      </c:dateAx>
      <c:valAx>
        <c:axId val="67420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2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49.32</c:v>
                </c:pt>
                <c:pt idx="1">
                  <c:v>51.6</c:v>
                </c:pt>
                <c:pt idx="2">
                  <c:v>52.05</c:v>
                </c:pt>
                <c:pt idx="3">
                  <c:v>41.1</c:v>
                </c:pt>
                <c:pt idx="4">
                  <c:v>49.32</c:v>
                </c:pt>
              </c:numCache>
            </c:numRef>
          </c:val>
        </c:ser>
        <c:dLbls>
          <c:showLegendKey val="0"/>
          <c:showVal val="0"/>
          <c:showCatName val="0"/>
          <c:showSerName val="0"/>
          <c:showPercent val="0"/>
          <c:showBubbleSize val="0"/>
        </c:dLbls>
        <c:gapWidth val="150"/>
        <c:axId val="671817032"/>
        <c:axId val="6431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671817032"/>
        <c:axId val="643193088"/>
      </c:lineChart>
      <c:dateAx>
        <c:axId val="671817032"/>
        <c:scaling>
          <c:orientation val="minMax"/>
        </c:scaling>
        <c:delete val="1"/>
        <c:axPos val="b"/>
        <c:numFmt formatCode="ge" sourceLinked="1"/>
        <c:majorTickMark val="none"/>
        <c:minorTickMark val="none"/>
        <c:tickLblPos val="none"/>
        <c:crossAx val="643193088"/>
        <c:crosses val="autoZero"/>
        <c:auto val="1"/>
        <c:lblOffset val="100"/>
        <c:baseTimeUnit val="years"/>
      </c:dateAx>
      <c:valAx>
        <c:axId val="6431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1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83.9</c:v>
                </c:pt>
                <c:pt idx="1">
                  <c:v>86.38</c:v>
                </c:pt>
                <c:pt idx="2">
                  <c:v>84.64</c:v>
                </c:pt>
                <c:pt idx="3">
                  <c:v>87.84</c:v>
                </c:pt>
                <c:pt idx="4">
                  <c:v>90.43</c:v>
                </c:pt>
              </c:numCache>
            </c:numRef>
          </c:val>
        </c:ser>
        <c:dLbls>
          <c:showLegendKey val="0"/>
          <c:showVal val="0"/>
          <c:showCatName val="0"/>
          <c:showSerName val="0"/>
          <c:showPercent val="0"/>
          <c:showBubbleSize val="0"/>
        </c:dLbls>
        <c:gapWidth val="150"/>
        <c:axId val="643194264"/>
        <c:axId val="6431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643194264"/>
        <c:axId val="643194656"/>
      </c:lineChart>
      <c:dateAx>
        <c:axId val="643194264"/>
        <c:scaling>
          <c:orientation val="minMax"/>
        </c:scaling>
        <c:delete val="1"/>
        <c:axPos val="b"/>
        <c:numFmt formatCode="ge" sourceLinked="1"/>
        <c:majorTickMark val="none"/>
        <c:minorTickMark val="none"/>
        <c:tickLblPos val="none"/>
        <c:crossAx val="643194656"/>
        <c:crosses val="autoZero"/>
        <c:auto val="1"/>
        <c:lblOffset val="100"/>
        <c:baseTimeUnit val="years"/>
      </c:dateAx>
      <c:valAx>
        <c:axId val="6431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19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44.54</c:v>
                </c:pt>
                <c:pt idx="1">
                  <c:v>45.35</c:v>
                </c:pt>
                <c:pt idx="2">
                  <c:v>47.47</c:v>
                </c:pt>
                <c:pt idx="3">
                  <c:v>42.76</c:v>
                </c:pt>
                <c:pt idx="4">
                  <c:v>66.72</c:v>
                </c:pt>
              </c:numCache>
            </c:numRef>
          </c:val>
        </c:ser>
        <c:dLbls>
          <c:showLegendKey val="0"/>
          <c:showVal val="0"/>
          <c:showCatName val="0"/>
          <c:showSerName val="0"/>
          <c:showPercent val="0"/>
          <c:showBubbleSize val="0"/>
        </c:dLbls>
        <c:gapWidth val="150"/>
        <c:axId val="674206464"/>
        <c:axId val="67420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4206464"/>
        <c:axId val="674206856"/>
      </c:lineChart>
      <c:dateAx>
        <c:axId val="674206464"/>
        <c:scaling>
          <c:orientation val="minMax"/>
        </c:scaling>
        <c:delete val="1"/>
        <c:axPos val="b"/>
        <c:numFmt formatCode="ge" sourceLinked="1"/>
        <c:majorTickMark val="none"/>
        <c:minorTickMark val="none"/>
        <c:tickLblPos val="none"/>
        <c:crossAx val="674206856"/>
        <c:crosses val="autoZero"/>
        <c:auto val="1"/>
        <c:lblOffset val="100"/>
        <c:baseTimeUnit val="years"/>
      </c:dateAx>
      <c:valAx>
        <c:axId val="67420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2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4208032"/>
        <c:axId val="67420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4208032"/>
        <c:axId val="674208424"/>
      </c:lineChart>
      <c:dateAx>
        <c:axId val="674208032"/>
        <c:scaling>
          <c:orientation val="minMax"/>
        </c:scaling>
        <c:delete val="1"/>
        <c:axPos val="b"/>
        <c:numFmt formatCode="ge" sourceLinked="1"/>
        <c:majorTickMark val="none"/>
        <c:minorTickMark val="none"/>
        <c:tickLblPos val="none"/>
        <c:crossAx val="674208424"/>
        <c:crosses val="autoZero"/>
        <c:auto val="1"/>
        <c:lblOffset val="100"/>
        <c:baseTimeUnit val="years"/>
      </c:dateAx>
      <c:valAx>
        <c:axId val="67420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2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4209600"/>
        <c:axId val="67420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4209600"/>
        <c:axId val="674209992"/>
      </c:lineChart>
      <c:dateAx>
        <c:axId val="674209600"/>
        <c:scaling>
          <c:orientation val="minMax"/>
        </c:scaling>
        <c:delete val="1"/>
        <c:axPos val="b"/>
        <c:numFmt formatCode="ge" sourceLinked="1"/>
        <c:majorTickMark val="none"/>
        <c:minorTickMark val="none"/>
        <c:tickLblPos val="none"/>
        <c:crossAx val="674209992"/>
        <c:crosses val="autoZero"/>
        <c:auto val="1"/>
        <c:lblOffset val="100"/>
        <c:baseTimeUnit val="years"/>
      </c:dateAx>
      <c:valAx>
        <c:axId val="67420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2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4211168"/>
        <c:axId val="67180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4211168"/>
        <c:axId val="671809584"/>
      </c:lineChart>
      <c:dateAx>
        <c:axId val="674211168"/>
        <c:scaling>
          <c:orientation val="minMax"/>
        </c:scaling>
        <c:delete val="1"/>
        <c:axPos val="b"/>
        <c:numFmt formatCode="ge" sourceLinked="1"/>
        <c:majorTickMark val="none"/>
        <c:minorTickMark val="none"/>
        <c:tickLblPos val="none"/>
        <c:crossAx val="671809584"/>
        <c:crosses val="autoZero"/>
        <c:auto val="1"/>
        <c:lblOffset val="100"/>
        <c:baseTimeUnit val="years"/>
      </c:dateAx>
      <c:valAx>
        <c:axId val="67180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2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1810760"/>
        <c:axId val="67181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1810760"/>
        <c:axId val="671811152"/>
      </c:lineChart>
      <c:dateAx>
        <c:axId val="671810760"/>
        <c:scaling>
          <c:orientation val="minMax"/>
        </c:scaling>
        <c:delete val="1"/>
        <c:axPos val="b"/>
        <c:numFmt formatCode="ge" sourceLinked="1"/>
        <c:majorTickMark val="none"/>
        <c:minorTickMark val="none"/>
        <c:tickLblPos val="none"/>
        <c:crossAx val="671811152"/>
        <c:crosses val="autoZero"/>
        <c:auto val="1"/>
        <c:lblOffset val="100"/>
        <c:baseTimeUnit val="years"/>
      </c:dateAx>
      <c:valAx>
        <c:axId val="67181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1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4276.5200000000004</c:v>
                </c:pt>
                <c:pt idx="1">
                  <c:v>4212.46</c:v>
                </c:pt>
                <c:pt idx="2">
                  <c:v>4028.01</c:v>
                </c:pt>
                <c:pt idx="3">
                  <c:v>3826.79</c:v>
                </c:pt>
                <c:pt idx="4">
                  <c:v>3520.37</c:v>
                </c:pt>
              </c:numCache>
            </c:numRef>
          </c:val>
        </c:ser>
        <c:dLbls>
          <c:showLegendKey val="0"/>
          <c:showVal val="0"/>
          <c:showCatName val="0"/>
          <c:showSerName val="0"/>
          <c:showPercent val="0"/>
          <c:showBubbleSize val="0"/>
        </c:dLbls>
        <c:gapWidth val="150"/>
        <c:axId val="671812328"/>
        <c:axId val="67181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671812328"/>
        <c:axId val="671812720"/>
      </c:lineChart>
      <c:dateAx>
        <c:axId val="671812328"/>
        <c:scaling>
          <c:orientation val="minMax"/>
        </c:scaling>
        <c:delete val="1"/>
        <c:axPos val="b"/>
        <c:numFmt formatCode="ge" sourceLinked="1"/>
        <c:majorTickMark val="none"/>
        <c:minorTickMark val="none"/>
        <c:tickLblPos val="none"/>
        <c:crossAx val="671812720"/>
        <c:crosses val="autoZero"/>
        <c:auto val="1"/>
        <c:lblOffset val="100"/>
        <c:baseTimeUnit val="years"/>
      </c:dateAx>
      <c:valAx>
        <c:axId val="67181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1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15.47</c:v>
                </c:pt>
                <c:pt idx="1">
                  <c:v>14.41</c:v>
                </c:pt>
                <c:pt idx="2">
                  <c:v>16.77</c:v>
                </c:pt>
                <c:pt idx="3">
                  <c:v>15.48</c:v>
                </c:pt>
                <c:pt idx="4">
                  <c:v>26.58</c:v>
                </c:pt>
              </c:numCache>
            </c:numRef>
          </c:val>
        </c:ser>
        <c:dLbls>
          <c:showLegendKey val="0"/>
          <c:showVal val="0"/>
          <c:showCatName val="0"/>
          <c:showSerName val="0"/>
          <c:showPercent val="0"/>
          <c:showBubbleSize val="0"/>
        </c:dLbls>
        <c:gapWidth val="150"/>
        <c:axId val="671813896"/>
        <c:axId val="67181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671813896"/>
        <c:axId val="671814288"/>
      </c:lineChart>
      <c:dateAx>
        <c:axId val="671813896"/>
        <c:scaling>
          <c:orientation val="minMax"/>
        </c:scaling>
        <c:delete val="1"/>
        <c:axPos val="b"/>
        <c:numFmt formatCode="ge" sourceLinked="1"/>
        <c:majorTickMark val="none"/>
        <c:minorTickMark val="none"/>
        <c:tickLblPos val="none"/>
        <c:crossAx val="671814288"/>
        <c:crosses val="autoZero"/>
        <c:auto val="1"/>
        <c:lblOffset val="100"/>
        <c:baseTimeUnit val="years"/>
      </c:dateAx>
      <c:valAx>
        <c:axId val="67181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1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1217.21</c:v>
                </c:pt>
                <c:pt idx="1">
                  <c:v>1317.63</c:v>
                </c:pt>
                <c:pt idx="2">
                  <c:v>1151.3599999999999</c:v>
                </c:pt>
                <c:pt idx="3">
                  <c:v>1281.5</c:v>
                </c:pt>
                <c:pt idx="4">
                  <c:v>747.39</c:v>
                </c:pt>
              </c:numCache>
            </c:numRef>
          </c:val>
        </c:ser>
        <c:dLbls>
          <c:showLegendKey val="0"/>
          <c:showVal val="0"/>
          <c:showCatName val="0"/>
          <c:showSerName val="0"/>
          <c:showPercent val="0"/>
          <c:showBubbleSize val="0"/>
        </c:dLbls>
        <c:gapWidth val="150"/>
        <c:axId val="671815464"/>
        <c:axId val="67181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671815464"/>
        <c:axId val="671815856"/>
      </c:lineChart>
      <c:dateAx>
        <c:axId val="671815464"/>
        <c:scaling>
          <c:orientation val="minMax"/>
        </c:scaling>
        <c:delete val="1"/>
        <c:axPos val="b"/>
        <c:numFmt formatCode="ge" sourceLinked="1"/>
        <c:majorTickMark val="none"/>
        <c:minorTickMark val="none"/>
        <c:tickLblPos val="none"/>
        <c:crossAx val="671815856"/>
        <c:crosses val="autoZero"/>
        <c:auto val="1"/>
        <c:lblOffset val="100"/>
        <c:baseTimeUnit val="years"/>
      </c:dateAx>
      <c:valAx>
        <c:axId val="67181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1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D1" sqref="D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京都府　京都市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1419549</v>
      </c>
      <c r="AM8" s="64"/>
      <c r="AN8" s="64"/>
      <c r="AO8" s="64"/>
      <c r="AP8" s="64"/>
      <c r="AQ8" s="64"/>
      <c r="AR8" s="64"/>
      <c r="AS8" s="64"/>
      <c r="AT8" s="63">
        <f>データ!S6</f>
        <v>827.83</v>
      </c>
      <c r="AU8" s="63"/>
      <c r="AV8" s="63"/>
      <c r="AW8" s="63"/>
      <c r="AX8" s="63"/>
      <c r="AY8" s="63"/>
      <c r="AZ8" s="63"/>
      <c r="BA8" s="63"/>
      <c r="BB8" s="63">
        <f>データ!T6</f>
        <v>1714.78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0.03</v>
      </c>
      <c r="Q10" s="63"/>
      <c r="R10" s="63"/>
      <c r="S10" s="63"/>
      <c r="T10" s="63"/>
      <c r="U10" s="63"/>
      <c r="V10" s="63"/>
      <c r="W10" s="63">
        <f>データ!P6</f>
        <v>102.47</v>
      </c>
      <c r="X10" s="63"/>
      <c r="Y10" s="63"/>
      <c r="Z10" s="63"/>
      <c r="AA10" s="63"/>
      <c r="AB10" s="63"/>
      <c r="AC10" s="63"/>
      <c r="AD10" s="64">
        <f>データ!Q6</f>
        <v>3780</v>
      </c>
      <c r="AE10" s="64"/>
      <c r="AF10" s="64"/>
      <c r="AG10" s="64"/>
      <c r="AH10" s="64"/>
      <c r="AI10" s="64"/>
      <c r="AJ10" s="64"/>
      <c r="AK10" s="2"/>
      <c r="AL10" s="64">
        <f>データ!U6</f>
        <v>512</v>
      </c>
      <c r="AM10" s="64"/>
      <c r="AN10" s="64"/>
      <c r="AO10" s="64"/>
      <c r="AP10" s="64"/>
      <c r="AQ10" s="64"/>
      <c r="AR10" s="64"/>
      <c r="AS10" s="64"/>
      <c r="AT10" s="63">
        <f>データ!V6</f>
        <v>0.21</v>
      </c>
      <c r="AU10" s="63"/>
      <c r="AV10" s="63"/>
      <c r="AW10" s="63"/>
      <c r="AX10" s="63"/>
      <c r="AY10" s="63"/>
      <c r="AZ10" s="63"/>
      <c r="BA10" s="63"/>
      <c r="BB10" s="63">
        <f>データ!W6</f>
        <v>2438.1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261009</v>
      </c>
      <c r="D6" s="31">
        <f t="shared" si="3"/>
        <v>47</v>
      </c>
      <c r="E6" s="31">
        <f t="shared" si="3"/>
        <v>17</v>
      </c>
      <c r="F6" s="31">
        <f t="shared" si="3"/>
        <v>5</v>
      </c>
      <c r="G6" s="31">
        <f t="shared" si="3"/>
        <v>0</v>
      </c>
      <c r="H6" s="31" t="str">
        <f t="shared" si="3"/>
        <v>京都府　京都市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0.03</v>
      </c>
      <c r="P6" s="32">
        <f t="shared" si="3"/>
        <v>102.47</v>
      </c>
      <c r="Q6" s="32">
        <f t="shared" si="3"/>
        <v>3780</v>
      </c>
      <c r="R6" s="32">
        <f t="shared" si="3"/>
        <v>1419549</v>
      </c>
      <c r="S6" s="32">
        <f t="shared" si="3"/>
        <v>827.83</v>
      </c>
      <c r="T6" s="32">
        <f t="shared" si="3"/>
        <v>1714.78</v>
      </c>
      <c r="U6" s="32">
        <f t="shared" si="3"/>
        <v>512</v>
      </c>
      <c r="V6" s="32">
        <f t="shared" si="3"/>
        <v>0.21</v>
      </c>
      <c r="W6" s="32">
        <f t="shared" si="3"/>
        <v>2438.1</v>
      </c>
      <c r="X6" s="33">
        <f>IF(X7="",NA(),X7)</f>
        <v>44.54</v>
      </c>
      <c r="Y6" s="33">
        <f t="shared" ref="Y6:AG6" si="4">IF(Y7="",NA(),Y7)</f>
        <v>45.35</v>
      </c>
      <c r="Z6" s="33">
        <f t="shared" si="4"/>
        <v>47.47</v>
      </c>
      <c r="AA6" s="33">
        <f t="shared" si="4"/>
        <v>42.76</v>
      </c>
      <c r="AB6" s="33">
        <f t="shared" si="4"/>
        <v>66.72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4276.5200000000004</v>
      </c>
      <c r="BF6" s="33">
        <f t="shared" ref="BF6:BN6" si="7">IF(BF7="",NA(),BF7)</f>
        <v>4212.46</v>
      </c>
      <c r="BG6" s="33">
        <f t="shared" si="7"/>
        <v>4028.01</v>
      </c>
      <c r="BH6" s="33">
        <f t="shared" si="7"/>
        <v>3826.79</v>
      </c>
      <c r="BI6" s="33">
        <f t="shared" si="7"/>
        <v>3520.37</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15.47</v>
      </c>
      <c r="BQ6" s="33">
        <f t="shared" ref="BQ6:BY6" si="8">IF(BQ7="",NA(),BQ7)</f>
        <v>14.41</v>
      </c>
      <c r="BR6" s="33">
        <f t="shared" si="8"/>
        <v>16.77</v>
      </c>
      <c r="BS6" s="33">
        <f t="shared" si="8"/>
        <v>15.48</v>
      </c>
      <c r="BT6" s="33">
        <f t="shared" si="8"/>
        <v>26.58</v>
      </c>
      <c r="BU6" s="33">
        <f t="shared" si="8"/>
        <v>42.13</v>
      </c>
      <c r="BV6" s="33">
        <f t="shared" si="8"/>
        <v>42.48</v>
      </c>
      <c r="BW6" s="33">
        <f t="shared" si="8"/>
        <v>41.04</v>
      </c>
      <c r="BX6" s="33">
        <f t="shared" si="8"/>
        <v>41.08</v>
      </c>
      <c r="BY6" s="33">
        <f t="shared" si="8"/>
        <v>41.34</v>
      </c>
      <c r="BZ6" s="32" t="str">
        <f>IF(BZ7="","",IF(BZ7="-","【-】","【"&amp;SUBSTITUTE(TEXT(BZ7,"#,##0.00"),"-","△")&amp;"】"))</f>
        <v>【52.78】</v>
      </c>
      <c r="CA6" s="33">
        <f>IF(CA7="",NA(),CA7)</f>
        <v>1217.21</v>
      </c>
      <c r="CB6" s="33">
        <f t="shared" ref="CB6:CJ6" si="9">IF(CB7="",NA(),CB7)</f>
        <v>1317.63</v>
      </c>
      <c r="CC6" s="33">
        <f t="shared" si="9"/>
        <v>1151.3599999999999</v>
      </c>
      <c r="CD6" s="33">
        <f t="shared" si="9"/>
        <v>1281.5</v>
      </c>
      <c r="CE6" s="33">
        <f t="shared" si="9"/>
        <v>747.39</v>
      </c>
      <c r="CF6" s="33">
        <f t="shared" si="9"/>
        <v>348.41</v>
      </c>
      <c r="CG6" s="33">
        <f t="shared" si="9"/>
        <v>343.8</v>
      </c>
      <c r="CH6" s="33">
        <f t="shared" si="9"/>
        <v>357.08</v>
      </c>
      <c r="CI6" s="33">
        <f t="shared" si="9"/>
        <v>378.08</v>
      </c>
      <c r="CJ6" s="33">
        <f t="shared" si="9"/>
        <v>357.49</v>
      </c>
      <c r="CK6" s="32" t="str">
        <f>IF(CK7="","",IF(CK7="-","【-】","【"&amp;SUBSTITUTE(TEXT(CK7,"#,##0.00"),"-","△")&amp;"】"))</f>
        <v>【289.81】</v>
      </c>
      <c r="CL6" s="33">
        <f>IF(CL7="",NA(),CL7)</f>
        <v>49.32</v>
      </c>
      <c r="CM6" s="33">
        <f t="shared" ref="CM6:CU6" si="10">IF(CM7="",NA(),CM7)</f>
        <v>51.6</v>
      </c>
      <c r="CN6" s="33">
        <f t="shared" si="10"/>
        <v>52.05</v>
      </c>
      <c r="CO6" s="33">
        <f t="shared" si="10"/>
        <v>41.1</v>
      </c>
      <c r="CP6" s="33">
        <f t="shared" si="10"/>
        <v>49.32</v>
      </c>
      <c r="CQ6" s="33">
        <f t="shared" si="10"/>
        <v>46.85</v>
      </c>
      <c r="CR6" s="33">
        <f t="shared" si="10"/>
        <v>46.06</v>
      </c>
      <c r="CS6" s="33">
        <f t="shared" si="10"/>
        <v>45.95</v>
      </c>
      <c r="CT6" s="33">
        <f t="shared" si="10"/>
        <v>44.69</v>
      </c>
      <c r="CU6" s="33">
        <f t="shared" si="10"/>
        <v>44.69</v>
      </c>
      <c r="CV6" s="32" t="str">
        <f>IF(CV7="","",IF(CV7="-","【-】","【"&amp;SUBSTITUTE(TEXT(CV7,"#,##0.00"),"-","△")&amp;"】"))</f>
        <v>【52.74】</v>
      </c>
      <c r="CW6" s="33">
        <f>IF(CW7="",NA(),CW7)</f>
        <v>83.9</v>
      </c>
      <c r="CX6" s="33">
        <f t="shared" ref="CX6:DF6" si="11">IF(CX7="",NA(),CX7)</f>
        <v>86.38</v>
      </c>
      <c r="CY6" s="33">
        <f t="shared" si="11"/>
        <v>84.64</v>
      </c>
      <c r="CZ6" s="33">
        <f t="shared" si="11"/>
        <v>87.84</v>
      </c>
      <c r="DA6" s="33">
        <f t="shared" si="11"/>
        <v>90.43</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x14ac:dyDescent="0.2">
      <c r="A7" s="26"/>
      <c r="B7" s="35">
        <v>2015</v>
      </c>
      <c r="C7" s="35">
        <v>261009</v>
      </c>
      <c r="D7" s="35">
        <v>47</v>
      </c>
      <c r="E7" s="35">
        <v>17</v>
      </c>
      <c r="F7" s="35">
        <v>5</v>
      </c>
      <c r="G7" s="35">
        <v>0</v>
      </c>
      <c r="H7" s="35" t="s">
        <v>96</v>
      </c>
      <c r="I7" s="35" t="s">
        <v>97</v>
      </c>
      <c r="J7" s="35" t="s">
        <v>98</v>
      </c>
      <c r="K7" s="35" t="s">
        <v>99</v>
      </c>
      <c r="L7" s="35" t="s">
        <v>100</v>
      </c>
      <c r="M7" s="36" t="s">
        <v>101</v>
      </c>
      <c r="N7" s="36" t="s">
        <v>102</v>
      </c>
      <c r="O7" s="36">
        <v>0.03</v>
      </c>
      <c r="P7" s="36">
        <v>102.47</v>
      </c>
      <c r="Q7" s="36">
        <v>3780</v>
      </c>
      <c r="R7" s="36">
        <v>1419549</v>
      </c>
      <c r="S7" s="36">
        <v>827.83</v>
      </c>
      <c r="T7" s="36">
        <v>1714.78</v>
      </c>
      <c r="U7" s="36">
        <v>512</v>
      </c>
      <c r="V7" s="36">
        <v>0.21</v>
      </c>
      <c r="W7" s="36">
        <v>2438.1</v>
      </c>
      <c r="X7" s="36">
        <v>44.54</v>
      </c>
      <c r="Y7" s="36">
        <v>45.35</v>
      </c>
      <c r="Z7" s="36">
        <v>47.47</v>
      </c>
      <c r="AA7" s="36">
        <v>42.76</v>
      </c>
      <c r="AB7" s="36">
        <v>66.72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4276.5200000000004</v>
      </c>
      <c r="BF7" s="36">
        <v>4212.46</v>
      </c>
      <c r="BG7" s="36">
        <v>4028.01</v>
      </c>
      <c r="BH7" s="36">
        <v>3826.79</v>
      </c>
      <c r="BI7" s="36">
        <v>3520.37</v>
      </c>
      <c r="BJ7" s="36">
        <v>1224.75</v>
      </c>
      <c r="BK7" s="36">
        <v>1144.05</v>
      </c>
      <c r="BL7" s="36">
        <v>1117.1099999999999</v>
      </c>
      <c r="BM7" s="36">
        <v>1161.05</v>
      </c>
      <c r="BN7" s="36">
        <v>979.89</v>
      </c>
      <c r="BO7" s="36">
        <v>1015.77</v>
      </c>
      <c r="BP7" s="36">
        <v>15.47</v>
      </c>
      <c r="BQ7" s="36">
        <v>14.41</v>
      </c>
      <c r="BR7" s="36">
        <v>16.77</v>
      </c>
      <c r="BS7" s="36">
        <v>15.48</v>
      </c>
      <c r="BT7" s="36">
        <v>26.58</v>
      </c>
      <c r="BU7" s="36">
        <v>42.13</v>
      </c>
      <c r="BV7" s="36">
        <v>42.48</v>
      </c>
      <c r="BW7" s="36">
        <v>41.04</v>
      </c>
      <c r="BX7" s="36">
        <v>41.08</v>
      </c>
      <c r="BY7" s="36">
        <v>41.34</v>
      </c>
      <c r="BZ7" s="36">
        <v>52.78</v>
      </c>
      <c r="CA7" s="36">
        <v>1217.21</v>
      </c>
      <c r="CB7" s="36">
        <v>1317.63</v>
      </c>
      <c r="CC7" s="36">
        <v>1151.3599999999999</v>
      </c>
      <c r="CD7" s="36">
        <v>1281.5</v>
      </c>
      <c r="CE7" s="36">
        <v>747.39</v>
      </c>
      <c r="CF7" s="36">
        <v>348.41</v>
      </c>
      <c r="CG7" s="36">
        <v>343.8</v>
      </c>
      <c r="CH7" s="36">
        <v>357.08</v>
      </c>
      <c r="CI7" s="36">
        <v>378.08</v>
      </c>
      <c r="CJ7" s="36">
        <v>357.49</v>
      </c>
      <c r="CK7" s="36">
        <v>289.81</v>
      </c>
      <c r="CL7" s="36">
        <v>49.32</v>
      </c>
      <c r="CM7" s="36">
        <v>51.6</v>
      </c>
      <c r="CN7" s="36">
        <v>52.05</v>
      </c>
      <c r="CO7" s="36">
        <v>41.1</v>
      </c>
      <c r="CP7" s="36">
        <v>49.32</v>
      </c>
      <c r="CQ7" s="36">
        <v>46.85</v>
      </c>
      <c r="CR7" s="36">
        <v>46.06</v>
      </c>
      <c r="CS7" s="36">
        <v>45.95</v>
      </c>
      <c r="CT7" s="36">
        <v>44.69</v>
      </c>
      <c r="CU7" s="36">
        <v>44.69</v>
      </c>
      <c r="CV7" s="36">
        <v>52.74</v>
      </c>
      <c r="CW7" s="36">
        <v>83.9</v>
      </c>
      <c r="CX7" s="36">
        <v>86.38</v>
      </c>
      <c r="CY7" s="36">
        <v>84.64</v>
      </c>
      <c r="CZ7" s="36">
        <v>87.84</v>
      </c>
      <c r="DA7" s="36">
        <v>90.43</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2017-02-08T03:12:50Z</dcterms:created>
  <dcterms:modified xsi:type="dcterms:W3CDTF">2017-02-27T05:56:52Z</dcterms:modified>
  <cp:category/>
</cp:coreProperties>
</file>