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ko1\04調査係\決算統計関係\05経営比較分析表\H27\上下水道\09HP公表\公表用\最終版\02政令市\27大阪府大阪市\"/>
    </mc:Choice>
  </mc:AlternateContent>
  <workbookProtection workbookPassword="8649" lockStructure="1"/>
  <bookViews>
    <workbookView xWindow="240" yWindow="60" windowWidth="14940" windowHeight="7880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S6" i="5"/>
  <c r="R6" i="5"/>
  <c r="AQ8" i="4" s="1"/>
  <c r="Q6" i="5"/>
  <c r="AI8" i="4" s="1"/>
  <c r="P6" i="5"/>
  <c r="O6" i="5"/>
  <c r="R10" i="4" s="1"/>
  <c r="N6" i="5"/>
  <c r="J10" i="4" s="1"/>
  <c r="M6" i="5"/>
  <c r="B10" i="4" s="1"/>
  <c r="L6" i="5"/>
  <c r="K6" i="5"/>
  <c r="J6" i="5"/>
  <c r="J8" i="4" s="1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I10" i="4"/>
  <c r="Z10" i="4"/>
  <c r="AY8" i="4"/>
  <c r="Z8" i="4"/>
  <c r="R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<sst xmlns="http://schemas.openxmlformats.org/spreadsheetml/2006/main" count="217" uniqueCount="106">
  <si>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</si>
  <si>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</si>
  <si>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</si>
  <si>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</si>
  <si>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</si>
  <si>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</si>
  <si>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</si>
  <si>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</si>
  <si>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</si>
  <si>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</si>
  <si>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</si>
  <si>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</si>
  <si>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</si>
  <si>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</si>
  <si>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</si>
  <si>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</si>
  <si>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</si>
  <si>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</si>
  <si>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</si>
  <si>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</si>
  <si>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</si>
  <si>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</si>
  <si>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</si>
  <si>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</si>
  <si>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</si>
  <si>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</si>
  <si>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</si>
  <si>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</si>
  <si>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</si>
  <si>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</si>
  <si>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</si>
  <si>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</si>
  <si>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</si>
  <si>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</si>
  <si>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</si>
  <si>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</si>
  <si>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</si>
  <si>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</si>
  <si>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</si>
  <si>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</si>
  <si>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</si>
  <si>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</si>
  <si>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</si>
  <si>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</si>
  <si>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</si>
  <si>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</si>
  <si>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</si>
  <si>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</si>
  <si>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</si>
  <si>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</si>
  <si>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</si>
  <si>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</si>
  <si>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</si>
  <si>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</si>
  <si>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</si>
  <si>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</si>
  <si>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</si>
  <si>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</si>
  <si>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</si>
  <si>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</si>
  <si>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</si>
  <si>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</si>
  <si>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</si>
  <si>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</si>
  <si>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</si>
  <si>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</si>
  <si>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</si>
  <si>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</si>
  <si>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</si>
  <si>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</si>
  <si>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</si>
  <si>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</si>
  <si>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</si>
  <si>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</si>
  <si>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</si>
  <si>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</si>
  <si>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</si>
  <si>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</si>
  <si>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</si>
  <si>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</si>
  <si>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</si>
  <si>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</si>
  <si>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</si>
  <si>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</si>
  <si>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</si>
  <si>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</si>
  <si>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</si>
  <si>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</si>
  <si>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</si>
  <si>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</si>
  <si>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</si>
  <si>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</si>
  <si>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大阪府　大阪市</t>
  </si>
  <si>
    <t>法適用</t>
  </si>
  <si>
    <t>水道事業</t>
  </si>
  <si>
    <t>末端給水事業</t>
  </si>
  <si>
    <t>政令市等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</si>
  <si>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</si>
  <si>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</si>
  <si>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</si>
  <si>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</si>
  <si>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</si>
  <si>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</si>
  <si>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・安定給水確保のために、計画的な施設の更新・整
　備や総合的な震災対策を進めていく必要があるこ
　と、過去に借り入れた企業債の償還が高水準で続
　くことなどから、給水収益の減少が続く中、厳し
　い経営状況が続くものと見込まれます。
・常に安全で良質な水を安定して供給するために、
　施設の更新・整備を引き続き計画的に推進し、
　「局運営方針」に掲げる諸施策及び数値目標の達
　成に向けて、さらに経営改革を推進し、人件費を
　はじめとした経常費用の削減に努めるほか、企業
　債残高の削減を図るなど、財務体質の強化を図り
　つつ、限られた財源の重点的かつ効果的な配分に
　より事業を実施していきます。
・また、将来にわたり、事業の持続性を確保してい
  くため、「公共施設等運営権制度」の活用につい
　て、検討を進めていきます。</t>
    <phoneticPr fontId="4"/>
  </si>
  <si>
    <r>
      <t>・</t>
    </r>
    <r>
      <rPr>
        <b/>
        <sz val="11"/>
        <color theme="1"/>
        <rFont val="ＭＳ ゴシック"/>
        <family val="3"/>
        <charset val="128"/>
      </rPr>
      <t>①有形固定資産減価償却率</t>
    </r>
    <r>
      <rPr>
        <sz val="11"/>
        <color theme="1"/>
        <rFont val="ＭＳ ゴシック"/>
        <family val="3"/>
        <charset val="128"/>
      </rPr>
      <t>は、資産の減価償却
　がどの程度進んでいるか、また、</t>
    </r>
    <r>
      <rPr>
        <b/>
        <sz val="11"/>
        <color theme="1"/>
        <rFont val="ＭＳ ゴシック"/>
        <family val="3"/>
        <charset val="128"/>
      </rPr>
      <t>②管路経年化
　率</t>
    </r>
    <r>
      <rPr>
        <sz val="11"/>
        <color theme="1"/>
        <rFont val="ＭＳ ゴシック"/>
        <family val="3"/>
        <charset val="128"/>
      </rPr>
      <t>は、法定耐用年数を超過した管路の割合を示
　す指標です。
　どちらも類似団体と比べて高くなっており、
　アセットマネジメントの取り組みにより施設の
　実質的な更新時期を見据えつつ、順次更新等を
　行っていく必要があります。
・</t>
    </r>
    <r>
      <rPr>
        <b/>
        <sz val="11"/>
        <color theme="1"/>
        <rFont val="ＭＳ ゴシック"/>
        <family val="3"/>
        <charset val="128"/>
      </rPr>
      <t>③管路更新率</t>
    </r>
    <r>
      <rPr>
        <sz val="11"/>
        <color theme="1"/>
        <rFont val="ＭＳ ゴシック"/>
        <family val="3"/>
        <charset val="128"/>
      </rPr>
      <t>は、管路の更新ペースが把握でき
　る指標です。管路の更新・耐震化を推進すべく、
　近年は、管路更新ペースアップの取り組みを実
　施しており、その結果、類似団体平均をやや上
　回っています。</t>
    </r>
    <rPh sb="15" eb="17">
      <t>シサン</t>
    </rPh>
    <rPh sb="18" eb="20">
      <t>ゲンカ</t>
    </rPh>
    <rPh sb="20" eb="22">
      <t>ショウキャク</t>
    </rPh>
    <rPh sb="27" eb="29">
      <t>テイド</t>
    </rPh>
    <rPh sb="29" eb="30">
      <t>スス</t>
    </rPh>
    <rPh sb="52" eb="54">
      <t>タイヨウ</t>
    </rPh>
    <rPh sb="54" eb="56">
      <t>ネンスウ</t>
    </rPh>
    <rPh sb="57" eb="59">
      <t>チョウカ</t>
    </rPh>
    <rPh sb="61" eb="63">
      <t>カンロ</t>
    </rPh>
    <rPh sb="64" eb="66">
      <t>ワリアイ</t>
    </rPh>
    <rPh sb="67" eb="68">
      <t>シメ</t>
    </rPh>
    <rPh sb="71" eb="73">
      <t>シヒョウ</t>
    </rPh>
    <rPh sb="162" eb="164">
      <t>カンロ</t>
    </rPh>
    <rPh sb="164" eb="166">
      <t>コウシン</t>
    </rPh>
    <rPh sb="166" eb="167">
      <t>リツ</t>
    </rPh>
    <rPh sb="169" eb="171">
      <t>カンロ</t>
    </rPh>
    <rPh sb="172" eb="174">
      <t>コウシン</t>
    </rPh>
    <rPh sb="185" eb="187">
      <t>シヒョウ</t>
    </rPh>
    <rPh sb="251" eb="252">
      <t>ウエ</t>
    </rPh>
    <phoneticPr fontId="4"/>
  </si>
  <si>
    <r>
      <t>・</t>
    </r>
    <r>
      <rPr>
        <b/>
        <sz val="11"/>
        <color theme="1"/>
        <rFont val="ＭＳ ゴシック"/>
        <family val="3"/>
        <charset val="128"/>
      </rPr>
      <t>①経常収支比率</t>
    </r>
    <r>
      <rPr>
        <sz val="11"/>
        <color theme="1"/>
        <rFont val="ＭＳ ゴシック"/>
        <family val="3"/>
        <charset val="128"/>
      </rPr>
      <t>は、黒字であれば100％以上とな
　る指標です。類似団体と比べて高く、事業の効率
　的運営に努めてきた結果100％を超えており、堅
　調に推移しています。
・</t>
    </r>
    <r>
      <rPr>
        <b/>
        <sz val="11"/>
        <color theme="1"/>
        <rFont val="ＭＳ ゴシック"/>
        <family val="3"/>
        <charset val="128"/>
      </rPr>
      <t>②累積欠損金</t>
    </r>
    <r>
      <rPr>
        <sz val="11"/>
        <color theme="1"/>
        <rFont val="ＭＳ ゴシック"/>
        <family val="3"/>
        <charset val="128"/>
      </rPr>
      <t>は発生していません。
・</t>
    </r>
    <r>
      <rPr>
        <b/>
        <sz val="11"/>
        <color theme="1"/>
        <rFont val="ＭＳ ゴシック"/>
        <family val="3"/>
        <charset val="128"/>
      </rPr>
      <t>③流動比率</t>
    </r>
    <r>
      <rPr>
        <sz val="11"/>
        <color theme="1"/>
        <rFont val="ＭＳ ゴシック"/>
        <family val="3"/>
        <charset val="128"/>
      </rPr>
      <t>は、当座の支払能力を表す指標で、
　100％以上であることが必要です。平成26年度の
　「地方公営企業会計制度見直し」の適用に伴い悪
　化していますが、常に100％を上回っています。
・</t>
    </r>
    <r>
      <rPr>
        <b/>
        <sz val="11"/>
        <color theme="1"/>
        <rFont val="ＭＳ ゴシック"/>
        <family val="3"/>
        <charset val="128"/>
      </rPr>
      <t>④企業債残高対給水収益比率</t>
    </r>
    <r>
      <rPr>
        <sz val="11"/>
        <color theme="1"/>
        <rFont val="ＭＳ ゴシック"/>
        <family val="3"/>
        <charset val="128"/>
      </rPr>
      <t>は、企業債残高の
　規模を示す指標です。類似団体と比べて高いもの
　の、企業債の新規発行の抑制等により、類似団体
　平均値の減少以上に改善しています。
・</t>
    </r>
    <r>
      <rPr>
        <b/>
        <sz val="11"/>
        <color theme="1"/>
        <rFont val="ＭＳ ゴシック"/>
        <family val="3"/>
        <charset val="128"/>
      </rPr>
      <t>⑤料金回収率</t>
    </r>
    <r>
      <rPr>
        <sz val="11"/>
        <color theme="1"/>
        <rFont val="ＭＳ ゴシック"/>
        <family val="3"/>
        <charset val="128"/>
      </rPr>
      <t>は、100％以上であれば健全な指標
　です。類似団体と比べて高く、常に100％を上
　回っています。
・</t>
    </r>
    <r>
      <rPr>
        <b/>
        <sz val="11"/>
        <color theme="1"/>
        <rFont val="ＭＳ ゴシック"/>
        <family val="3"/>
        <charset val="128"/>
      </rPr>
      <t>⑥給水原価</t>
    </r>
    <r>
      <rPr>
        <sz val="11"/>
        <color theme="1"/>
        <rFont val="ＭＳ ゴシック"/>
        <family val="3"/>
        <charset val="128"/>
      </rPr>
      <t>は、有収水量（料金の対象となった
　水量）１㎥あたりにかかる費用を表す指標です。
　類似団体と比べて低く、</t>
    </r>
    <r>
      <rPr>
        <sz val="11"/>
        <rFont val="ＭＳ ゴシック"/>
        <family val="3"/>
        <charset val="128"/>
      </rPr>
      <t>年間有収水量は減少して
　いる</t>
    </r>
    <r>
      <rPr>
        <sz val="11"/>
        <color theme="1"/>
        <rFont val="ＭＳ ゴシック"/>
        <family val="3"/>
        <charset val="128"/>
      </rPr>
      <t>ものの、</t>
    </r>
    <r>
      <rPr>
        <sz val="11"/>
        <rFont val="ＭＳ ゴシック"/>
        <family val="3"/>
        <charset val="128"/>
      </rPr>
      <t>費用の</t>
    </r>
    <r>
      <rPr>
        <sz val="11"/>
        <color theme="1"/>
        <rFont val="ＭＳ ゴシック"/>
        <family val="3"/>
        <charset val="128"/>
      </rPr>
      <t>削減を進めているため、概ね
　一定しています。
・</t>
    </r>
    <r>
      <rPr>
        <b/>
        <sz val="11"/>
        <color theme="1"/>
        <rFont val="ＭＳ ゴシック"/>
        <family val="3"/>
        <charset val="128"/>
      </rPr>
      <t>⑦施設利用率</t>
    </r>
    <r>
      <rPr>
        <sz val="11"/>
        <color theme="1"/>
        <rFont val="ＭＳ ゴシック"/>
        <family val="3"/>
        <charset val="128"/>
      </rPr>
      <t>は、高いほど健全な指標です。類似
　団体と比べて低く、50％を下回る水準であり、給
　水能力に余裕が生じている状況となっています。
・</t>
    </r>
    <r>
      <rPr>
        <b/>
        <sz val="11"/>
        <color theme="1"/>
        <rFont val="ＭＳ ゴシック"/>
        <family val="3"/>
        <charset val="128"/>
      </rPr>
      <t>⑧有収率</t>
    </r>
    <r>
      <rPr>
        <sz val="11"/>
        <color theme="1"/>
        <rFont val="ＭＳ ゴシック"/>
        <family val="3"/>
        <charset val="128"/>
      </rPr>
      <t>は、100％に近いほど健全な指標です。
　類似団体と比べて低い水準ですが、平成27年度に
　ついては</t>
    </r>
    <r>
      <rPr>
        <sz val="11"/>
        <rFont val="ＭＳ ゴシック"/>
        <family val="3"/>
        <charset val="128"/>
      </rPr>
      <t>、年間給水量の減少が年間有収水量の減
　少を上回っているため、</t>
    </r>
    <r>
      <rPr>
        <sz val="11"/>
        <color theme="1"/>
        <rFont val="ＭＳ ゴシック"/>
        <family val="3"/>
        <charset val="128"/>
      </rPr>
      <t>改善しています。</t>
    </r>
    <rPh sb="10" eb="12">
      <t>クロジ</t>
    </rPh>
    <rPh sb="20" eb="22">
      <t>イジョウ</t>
    </rPh>
    <rPh sb="50" eb="51">
      <t>テキ</t>
    </rPh>
    <rPh sb="112" eb="114">
      <t>トウザ</t>
    </rPh>
    <rPh sb="115" eb="117">
      <t>シハラ</t>
    </rPh>
    <rPh sb="117" eb="119">
      <t>ノウリョク</t>
    </rPh>
    <rPh sb="120" eb="121">
      <t>アラワ</t>
    </rPh>
    <rPh sb="122" eb="124">
      <t>シヒョウ</t>
    </rPh>
    <rPh sb="132" eb="134">
      <t>イジョウ</t>
    </rPh>
    <rPh sb="140" eb="142">
      <t>ヒツヨウ</t>
    </rPh>
    <rPh sb="170" eb="172">
      <t>テキヨウ</t>
    </rPh>
    <rPh sb="173" eb="174">
      <t>トモナ</t>
    </rPh>
    <rPh sb="218" eb="220">
      <t>キギョウ</t>
    </rPh>
    <rPh sb="220" eb="221">
      <t>サイ</t>
    </rPh>
    <rPh sb="221" eb="223">
      <t>ザンダカ</t>
    </rPh>
    <rPh sb="229" eb="230">
      <t>シメ</t>
    </rPh>
    <rPh sb="231" eb="233">
      <t>シヒョウ</t>
    </rPh>
    <rPh sb="268" eb="270">
      <t>ルイジ</t>
    </rPh>
    <rPh sb="270" eb="272">
      <t>ダンタイ</t>
    </rPh>
    <rPh sb="278" eb="280">
      <t>ゲンショウ</t>
    </rPh>
    <rPh sb="280" eb="282">
      <t>イジョウ</t>
    </rPh>
    <rPh sb="283" eb="285">
      <t>カイゼン</t>
    </rPh>
    <rPh sb="305" eb="307">
      <t>イジョウ</t>
    </rPh>
    <rPh sb="311" eb="313">
      <t>ケンゼン</t>
    </rPh>
    <rPh sb="314" eb="316">
      <t>シヒョウ</t>
    </rPh>
    <rPh sb="358" eb="360">
      <t>ユウシュウ</t>
    </rPh>
    <rPh sb="360" eb="362">
      <t>スイリョウ</t>
    </rPh>
    <rPh sb="363" eb="365">
      <t>リョウキン</t>
    </rPh>
    <rPh sb="366" eb="368">
      <t>タイショウ</t>
    </rPh>
    <rPh sb="391" eb="393">
      <t>シヒョウ</t>
    </rPh>
    <rPh sb="428" eb="430">
      <t>ヒヨウ</t>
    </rPh>
    <rPh sb="431" eb="433">
      <t>サクゲン</t>
    </rPh>
    <rPh sb="434" eb="435">
      <t>スス</t>
    </rPh>
    <rPh sb="464" eb="465">
      <t>タカ</t>
    </rPh>
    <rPh sb="468" eb="470">
      <t>ケンゼン</t>
    </rPh>
    <rPh sb="471" eb="473">
      <t>シヒョウ</t>
    </rPh>
    <rPh sb="505" eb="506">
      <t>スイ</t>
    </rPh>
    <rPh sb="540" eb="541">
      <t>チカ</t>
    </rPh>
    <rPh sb="544" eb="546">
      <t>ケンゼン</t>
    </rPh>
    <rPh sb="547" eb="549">
      <t>シヒョウ</t>
    </rPh>
    <rPh sb="584" eb="586">
      <t>ネンカン</t>
    </rPh>
    <rPh sb="586" eb="588">
      <t>キュウスイ</t>
    </rPh>
    <rPh sb="588" eb="589">
      <t>リョウ</t>
    </rPh>
    <rPh sb="590" eb="592">
      <t>ゲンショウ</t>
    </rPh>
    <rPh sb="593" eb="595">
      <t>ネンカン</t>
    </rPh>
    <rPh sb="595" eb="597">
      <t>ユウシュウ</t>
    </rPh>
    <rPh sb="597" eb="599">
      <t>スイリョウ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</si>
</sst>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10" xfId="0" applyFont="1" applyFill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1.01</c:v>
                </c:pt>
                <c:pt idx="1">
                  <c:v>0.97</c:v>
                </c:pt>
                <c:pt idx="2">
                  <c:v>1.29</c:v>
                </c:pt>
                <c:pt idx="3">
                  <c:v>1.36</c:v>
                </c:pt>
                <c:pt idx="4">
                  <c:v>1.35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47080"/>
        <c:axId val="218037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1.1599999999999999</c:v>
                </c:pt>
                <c:pt idx="1">
                  <c:v>1.22</c:v>
                </c:pt>
                <c:pt idx="2">
                  <c:v>1.26</c:v>
                </c:pt>
                <c:pt idx="3">
                  <c:v>1.23</c:v>
                </c:pt>
                <c:pt idx="4">
                  <c:v>1.23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47080"/>
        <c:axId val="218037648"/>
      </c:lineChart>
      <c:dateAx>
        <c:axId val="218247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037648"/>
        <c:crosses val="autoZero"/>
        <c:auto val="1"/>
        <c:lblOffset val="100"/>
        <c:baseTimeUnit val="years"/>
      </c:dateAx>
      <c:valAx>
        <c:axId val="218037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47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49.8</c:v>
                </c:pt>
                <c:pt idx="1">
                  <c:v>49.45</c:v>
                </c:pt>
                <c:pt idx="2">
                  <c:v>49.29</c:v>
                </c:pt>
                <c:pt idx="3">
                  <c:v>48.08</c:v>
                </c:pt>
                <c:pt idx="4">
                  <c:v>46.14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190408"/>
        <c:axId val="219190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59.22</c:v>
                </c:pt>
                <c:pt idx="1">
                  <c:v>59.95</c:v>
                </c:pt>
                <c:pt idx="2">
                  <c:v>59.6</c:v>
                </c:pt>
                <c:pt idx="3">
                  <c:v>58.97</c:v>
                </c:pt>
                <c:pt idx="4">
                  <c:v>58.67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190408"/>
        <c:axId val="219190800"/>
      </c:lineChart>
      <c:dateAx>
        <c:axId val="219190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190800"/>
        <c:crosses val="autoZero"/>
        <c:auto val="1"/>
        <c:lblOffset val="100"/>
        <c:baseTimeUnit val="years"/>
      </c:dateAx>
      <c:valAx>
        <c:axId val="219190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9190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87.92</c:v>
                </c:pt>
                <c:pt idx="1">
                  <c:v>87.58</c:v>
                </c:pt>
                <c:pt idx="2">
                  <c:v>87.07</c:v>
                </c:pt>
                <c:pt idx="3">
                  <c:v>87.29</c:v>
                </c:pt>
                <c:pt idx="4">
                  <c:v>90.48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191976"/>
        <c:axId val="219192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92.47</c:v>
                </c:pt>
                <c:pt idx="1">
                  <c:v>93.11</c:v>
                </c:pt>
                <c:pt idx="2">
                  <c:v>93.22</c:v>
                </c:pt>
                <c:pt idx="3">
                  <c:v>92.91</c:v>
                </c:pt>
                <c:pt idx="4">
                  <c:v>93.36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191976"/>
        <c:axId val="219192368"/>
      </c:lineChart>
      <c:dateAx>
        <c:axId val="219191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192368"/>
        <c:crosses val="autoZero"/>
        <c:auto val="1"/>
        <c:lblOffset val="100"/>
        <c:baseTimeUnit val="years"/>
      </c:dateAx>
      <c:valAx>
        <c:axId val="219192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9191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109.36</c:v>
                </c:pt>
                <c:pt idx="1">
                  <c:v>118.64</c:v>
                </c:pt>
                <c:pt idx="2">
                  <c:v>118.08</c:v>
                </c:pt>
                <c:pt idx="3">
                  <c:v>122.93</c:v>
                </c:pt>
                <c:pt idx="4">
                  <c:v>123.25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536680"/>
        <c:axId val="90517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107.98</c:v>
                </c:pt>
                <c:pt idx="1">
                  <c:v>108.97</c:v>
                </c:pt>
                <c:pt idx="2">
                  <c:v>109.88</c:v>
                </c:pt>
                <c:pt idx="3">
                  <c:v>113.97</c:v>
                </c:pt>
                <c:pt idx="4">
                  <c:v>114.38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36680"/>
        <c:axId val="90517760"/>
      </c:lineChart>
      <c:dateAx>
        <c:axId val="149536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517760"/>
        <c:crosses val="autoZero"/>
        <c:auto val="1"/>
        <c:lblOffset val="100"/>
        <c:baseTimeUnit val="years"/>
      </c:dateAx>
      <c:valAx>
        <c:axId val="90517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536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45.59</c:v>
                </c:pt>
                <c:pt idx="1">
                  <c:v>46.69</c:v>
                </c:pt>
                <c:pt idx="2">
                  <c:v>47.13</c:v>
                </c:pt>
                <c:pt idx="3">
                  <c:v>49.27</c:v>
                </c:pt>
                <c:pt idx="4">
                  <c:v>50.35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090608"/>
        <c:axId val="218082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44.6</c:v>
                </c:pt>
                <c:pt idx="1">
                  <c:v>45.31</c:v>
                </c:pt>
                <c:pt idx="2">
                  <c:v>45.85</c:v>
                </c:pt>
                <c:pt idx="3">
                  <c:v>46.73</c:v>
                </c:pt>
                <c:pt idx="4">
                  <c:v>47.39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090608"/>
        <c:axId val="218082664"/>
      </c:lineChart>
      <c:dateAx>
        <c:axId val="218090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082664"/>
        <c:crosses val="autoZero"/>
        <c:auto val="1"/>
        <c:lblOffset val="100"/>
        <c:baseTimeUnit val="years"/>
      </c:dateAx>
      <c:valAx>
        <c:axId val="218082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090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33.74</c:v>
                </c:pt>
                <c:pt idx="1">
                  <c:v>35.29</c:v>
                </c:pt>
                <c:pt idx="2">
                  <c:v>37.26</c:v>
                </c:pt>
                <c:pt idx="3">
                  <c:v>43.35</c:v>
                </c:pt>
                <c:pt idx="4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748016"/>
        <c:axId val="218760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10.91</c:v>
                </c:pt>
                <c:pt idx="1">
                  <c:v>12.46</c:v>
                </c:pt>
                <c:pt idx="2">
                  <c:v>13.95</c:v>
                </c:pt>
                <c:pt idx="3">
                  <c:v>15.33</c:v>
                </c:pt>
                <c:pt idx="4">
                  <c:v>16.739999999999998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48016"/>
        <c:axId val="218760880"/>
      </c:lineChart>
      <c:dateAx>
        <c:axId val="218748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760880"/>
        <c:crosses val="autoZero"/>
        <c:auto val="1"/>
        <c:lblOffset val="100"/>
        <c:baseTimeUnit val="years"/>
      </c:dateAx>
      <c:valAx>
        <c:axId val="218760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748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07688"/>
        <c:axId val="217608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0.02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07688"/>
        <c:axId val="217608080"/>
      </c:lineChart>
      <c:dateAx>
        <c:axId val="217607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608080"/>
        <c:crosses val="autoZero"/>
        <c:auto val="1"/>
        <c:lblOffset val="100"/>
        <c:baseTimeUnit val="years"/>
      </c:dateAx>
      <c:valAx>
        <c:axId val="2176080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07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304.70999999999998</c:v>
                </c:pt>
                <c:pt idx="1">
                  <c:v>277.33</c:v>
                </c:pt>
                <c:pt idx="2">
                  <c:v>280.39</c:v>
                </c:pt>
                <c:pt idx="3">
                  <c:v>141.31</c:v>
                </c:pt>
                <c:pt idx="4">
                  <c:v>178.02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07296"/>
        <c:axId val="217606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309.39999999999998</c:v>
                </c:pt>
                <c:pt idx="1">
                  <c:v>296.75</c:v>
                </c:pt>
                <c:pt idx="2">
                  <c:v>295.06</c:v>
                </c:pt>
                <c:pt idx="3">
                  <c:v>178.43</c:v>
                </c:pt>
                <c:pt idx="4">
                  <c:v>168.99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07296"/>
        <c:axId val="217606904"/>
      </c:lineChart>
      <c:dateAx>
        <c:axId val="217607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606904"/>
        <c:crosses val="autoZero"/>
        <c:auto val="1"/>
        <c:lblOffset val="100"/>
        <c:baseTimeUnit val="years"/>
      </c:dateAx>
      <c:valAx>
        <c:axId val="2176069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07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366.18</c:v>
                </c:pt>
                <c:pt idx="1">
                  <c:v>356.22</c:v>
                </c:pt>
                <c:pt idx="2">
                  <c:v>337.16</c:v>
                </c:pt>
                <c:pt idx="3">
                  <c:v>322.27</c:v>
                </c:pt>
                <c:pt idx="4">
                  <c:v>298.64999999999998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888344"/>
        <c:axId val="218888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243.43</c:v>
                </c:pt>
                <c:pt idx="1">
                  <c:v>235.04</c:v>
                </c:pt>
                <c:pt idx="2">
                  <c:v>226.55</c:v>
                </c:pt>
                <c:pt idx="3">
                  <c:v>220.35</c:v>
                </c:pt>
                <c:pt idx="4">
                  <c:v>212.16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888344"/>
        <c:axId val="218888736"/>
      </c:lineChart>
      <c:dateAx>
        <c:axId val="218888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888736"/>
        <c:crosses val="autoZero"/>
        <c:auto val="1"/>
        <c:lblOffset val="100"/>
        <c:baseTimeUnit val="years"/>
      </c:dateAx>
      <c:valAx>
        <c:axId val="2188887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888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103.77</c:v>
                </c:pt>
                <c:pt idx="1">
                  <c:v>112.71</c:v>
                </c:pt>
                <c:pt idx="2">
                  <c:v>112.13</c:v>
                </c:pt>
                <c:pt idx="3">
                  <c:v>116.95</c:v>
                </c:pt>
                <c:pt idx="4">
                  <c:v>117.5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889912"/>
        <c:axId val="21889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97.77</c:v>
                </c:pt>
                <c:pt idx="1">
                  <c:v>98.74</c:v>
                </c:pt>
                <c:pt idx="2">
                  <c:v>99.53</c:v>
                </c:pt>
                <c:pt idx="3">
                  <c:v>104.05</c:v>
                </c:pt>
                <c:pt idx="4">
                  <c:v>104.16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889912"/>
        <c:axId val="218890304"/>
      </c:lineChart>
      <c:dateAx>
        <c:axId val="218889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890304"/>
        <c:crosses val="autoZero"/>
        <c:auto val="1"/>
        <c:lblOffset val="100"/>
        <c:baseTimeUnit val="years"/>
      </c:dateAx>
      <c:valAx>
        <c:axId val="21889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889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155.02000000000001</c:v>
                </c:pt>
                <c:pt idx="1">
                  <c:v>142.19999999999999</c:v>
                </c:pt>
                <c:pt idx="2">
                  <c:v>143.97999999999999</c:v>
                </c:pt>
                <c:pt idx="3">
                  <c:v>138.43</c:v>
                </c:pt>
                <c:pt idx="4">
                  <c:v>137.18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188840"/>
        <c:axId val="219189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182.63</c:v>
                </c:pt>
                <c:pt idx="1">
                  <c:v>180.69</c:v>
                </c:pt>
                <c:pt idx="2">
                  <c:v>179.62</c:v>
                </c:pt>
                <c:pt idx="3">
                  <c:v>171.57</c:v>
                </c:pt>
                <c:pt idx="4">
                  <c:v>171.29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188840"/>
        <c:axId val="219189232"/>
      </c:lineChart>
      <c:dateAx>
        <c:axId val="219188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189232"/>
        <c:crosses val="autoZero"/>
        <c:auto val="1"/>
        <c:lblOffset val="100"/>
        <c:baseTimeUnit val="years"/>
      </c:dateAx>
      <c:valAx>
        <c:axId val="219189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9188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="60" zoomScaleNormal="60" workbookViewId="0">
      <selection activeCell="BL11" sqref="BL11:BZ13"/>
    </sheetView>
  </sheetViews>
  <sheetFormatPr defaultColWidth="2.6328125" defaultRowHeight="13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84" t="str">
        <f>データ!H6</f>
        <v>大阪府　大阪市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85" t="s">
        <v>1</v>
      </c>
      <c r="C7" s="86"/>
      <c r="D7" s="86"/>
      <c r="E7" s="86"/>
      <c r="F7" s="86"/>
      <c r="G7" s="86"/>
      <c r="H7" s="86"/>
      <c r="I7" s="87"/>
      <c r="J7" s="85" t="s">
        <v>2</v>
      </c>
      <c r="K7" s="86"/>
      <c r="L7" s="86"/>
      <c r="M7" s="86"/>
      <c r="N7" s="86"/>
      <c r="O7" s="86"/>
      <c r="P7" s="86"/>
      <c r="Q7" s="87"/>
      <c r="R7" s="85" t="s">
        <v>3</v>
      </c>
      <c r="S7" s="86"/>
      <c r="T7" s="86"/>
      <c r="U7" s="86"/>
      <c r="V7" s="86"/>
      <c r="W7" s="86"/>
      <c r="X7" s="86"/>
      <c r="Y7" s="87"/>
      <c r="Z7" s="85" t="s">
        <v>4</v>
      </c>
      <c r="AA7" s="86"/>
      <c r="AB7" s="86"/>
      <c r="AC7" s="86"/>
      <c r="AD7" s="86"/>
      <c r="AE7" s="86"/>
      <c r="AF7" s="86"/>
      <c r="AG7" s="87"/>
      <c r="AH7" s="3"/>
      <c r="AI7" s="85" t="s">
        <v>5</v>
      </c>
      <c r="AJ7" s="86"/>
      <c r="AK7" s="86"/>
      <c r="AL7" s="86"/>
      <c r="AM7" s="86"/>
      <c r="AN7" s="86"/>
      <c r="AO7" s="86"/>
      <c r="AP7" s="87"/>
      <c r="AQ7" s="74" t="s">
        <v>6</v>
      </c>
      <c r="AR7" s="74"/>
      <c r="AS7" s="74"/>
      <c r="AT7" s="74"/>
      <c r="AU7" s="74"/>
      <c r="AV7" s="74"/>
      <c r="AW7" s="74"/>
      <c r="AX7" s="74"/>
      <c r="AY7" s="74" t="s">
        <v>7</v>
      </c>
      <c r="AZ7" s="74"/>
      <c r="BA7" s="74"/>
      <c r="BB7" s="74"/>
      <c r="BC7" s="74"/>
      <c r="BD7" s="74"/>
      <c r="BE7" s="74"/>
      <c r="BF7" s="74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7" t="str">
        <f>データ!I6</f>
        <v>法適用</v>
      </c>
      <c r="C8" s="78"/>
      <c r="D8" s="78"/>
      <c r="E8" s="78"/>
      <c r="F8" s="78"/>
      <c r="G8" s="78"/>
      <c r="H8" s="78"/>
      <c r="I8" s="79"/>
      <c r="J8" s="77" t="str">
        <f>データ!J6</f>
        <v>水道事業</v>
      </c>
      <c r="K8" s="78"/>
      <c r="L8" s="78"/>
      <c r="M8" s="78"/>
      <c r="N8" s="78"/>
      <c r="O8" s="78"/>
      <c r="P8" s="78"/>
      <c r="Q8" s="79"/>
      <c r="R8" s="77" t="str">
        <f>データ!K6</f>
        <v>末端給水事業</v>
      </c>
      <c r="S8" s="78"/>
      <c r="T8" s="78"/>
      <c r="U8" s="78"/>
      <c r="V8" s="78"/>
      <c r="W8" s="78"/>
      <c r="X8" s="78"/>
      <c r="Y8" s="79"/>
      <c r="Z8" s="77" t="str">
        <f>データ!L6</f>
        <v>政令市等</v>
      </c>
      <c r="AA8" s="78"/>
      <c r="AB8" s="78"/>
      <c r="AC8" s="78"/>
      <c r="AD8" s="78"/>
      <c r="AE8" s="78"/>
      <c r="AF8" s="78"/>
      <c r="AG8" s="79"/>
      <c r="AH8" s="3"/>
      <c r="AI8" s="80">
        <f>データ!Q6</f>
        <v>2681555</v>
      </c>
      <c r="AJ8" s="81"/>
      <c r="AK8" s="81"/>
      <c r="AL8" s="81"/>
      <c r="AM8" s="81"/>
      <c r="AN8" s="81"/>
      <c r="AO8" s="81"/>
      <c r="AP8" s="82"/>
      <c r="AQ8" s="60">
        <f>データ!R6</f>
        <v>225.21</v>
      </c>
      <c r="AR8" s="60"/>
      <c r="AS8" s="60"/>
      <c r="AT8" s="60"/>
      <c r="AU8" s="60"/>
      <c r="AV8" s="60"/>
      <c r="AW8" s="60"/>
      <c r="AX8" s="60"/>
      <c r="AY8" s="60">
        <f>データ!S6</f>
        <v>11906.91</v>
      </c>
      <c r="AZ8" s="60"/>
      <c r="BA8" s="60"/>
      <c r="BB8" s="60"/>
      <c r="BC8" s="60"/>
      <c r="BD8" s="60"/>
      <c r="BE8" s="60"/>
      <c r="BF8" s="60"/>
      <c r="BG8" s="3"/>
      <c r="BH8" s="3"/>
      <c r="BI8" s="3"/>
      <c r="BJ8" s="3"/>
      <c r="BK8" s="3"/>
      <c r="BL8" s="72" t="s">
        <v>9</v>
      </c>
      <c r="BM8" s="73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74" t="s">
        <v>11</v>
      </c>
      <c r="C9" s="74"/>
      <c r="D9" s="74"/>
      <c r="E9" s="74"/>
      <c r="F9" s="74"/>
      <c r="G9" s="74"/>
      <c r="H9" s="74"/>
      <c r="I9" s="74"/>
      <c r="J9" s="74" t="s">
        <v>12</v>
      </c>
      <c r="K9" s="74"/>
      <c r="L9" s="74"/>
      <c r="M9" s="74"/>
      <c r="N9" s="74"/>
      <c r="O9" s="74"/>
      <c r="P9" s="74"/>
      <c r="Q9" s="74"/>
      <c r="R9" s="74" t="s">
        <v>13</v>
      </c>
      <c r="S9" s="74"/>
      <c r="T9" s="74"/>
      <c r="U9" s="74"/>
      <c r="V9" s="74"/>
      <c r="W9" s="74"/>
      <c r="X9" s="74"/>
      <c r="Y9" s="74"/>
      <c r="Z9" s="74" t="s">
        <v>14</v>
      </c>
      <c r="AA9" s="74"/>
      <c r="AB9" s="74"/>
      <c r="AC9" s="74"/>
      <c r="AD9" s="74"/>
      <c r="AE9" s="74"/>
      <c r="AF9" s="74"/>
      <c r="AG9" s="74"/>
      <c r="AH9" s="3"/>
      <c r="AI9" s="74" t="s">
        <v>15</v>
      </c>
      <c r="AJ9" s="74"/>
      <c r="AK9" s="74"/>
      <c r="AL9" s="74"/>
      <c r="AM9" s="74"/>
      <c r="AN9" s="74"/>
      <c r="AO9" s="74"/>
      <c r="AP9" s="74"/>
      <c r="AQ9" s="74" t="s">
        <v>16</v>
      </c>
      <c r="AR9" s="74"/>
      <c r="AS9" s="74"/>
      <c r="AT9" s="74"/>
      <c r="AU9" s="74"/>
      <c r="AV9" s="74"/>
      <c r="AW9" s="74"/>
      <c r="AX9" s="74"/>
      <c r="AY9" s="74" t="s">
        <v>17</v>
      </c>
      <c r="AZ9" s="74"/>
      <c r="BA9" s="74"/>
      <c r="BB9" s="74"/>
      <c r="BC9" s="74"/>
      <c r="BD9" s="74"/>
      <c r="BE9" s="74"/>
      <c r="BF9" s="74"/>
      <c r="BG9" s="3"/>
      <c r="BH9" s="3"/>
      <c r="BI9" s="3"/>
      <c r="BJ9" s="3"/>
      <c r="BK9" s="3"/>
      <c r="BL9" s="75" t="s">
        <v>18</v>
      </c>
      <c r="BM9" s="76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0" t="str">
        <f>データ!M6</f>
        <v>-</v>
      </c>
      <c r="C10" s="60"/>
      <c r="D10" s="60"/>
      <c r="E10" s="60"/>
      <c r="F10" s="60"/>
      <c r="G10" s="60"/>
      <c r="H10" s="60"/>
      <c r="I10" s="60"/>
      <c r="J10" s="60">
        <f>データ!N6</f>
        <v>54.53</v>
      </c>
      <c r="K10" s="60"/>
      <c r="L10" s="60"/>
      <c r="M10" s="60"/>
      <c r="N10" s="60"/>
      <c r="O10" s="60"/>
      <c r="P10" s="60"/>
      <c r="Q10" s="60"/>
      <c r="R10" s="60">
        <f>データ!O6</f>
        <v>100.52</v>
      </c>
      <c r="S10" s="60"/>
      <c r="T10" s="60"/>
      <c r="U10" s="60"/>
      <c r="V10" s="60"/>
      <c r="W10" s="60"/>
      <c r="X10" s="60"/>
      <c r="Y10" s="60"/>
      <c r="Z10" s="68">
        <f>データ!P6</f>
        <v>2073</v>
      </c>
      <c r="AA10" s="68"/>
      <c r="AB10" s="68"/>
      <c r="AC10" s="68"/>
      <c r="AD10" s="68"/>
      <c r="AE10" s="68"/>
      <c r="AF10" s="68"/>
      <c r="AG10" s="68"/>
      <c r="AH10" s="2"/>
      <c r="AI10" s="68">
        <f>データ!T6</f>
        <v>2697070</v>
      </c>
      <c r="AJ10" s="68"/>
      <c r="AK10" s="68"/>
      <c r="AL10" s="68"/>
      <c r="AM10" s="68"/>
      <c r="AN10" s="68"/>
      <c r="AO10" s="68"/>
      <c r="AP10" s="68"/>
      <c r="AQ10" s="60">
        <f>データ!U6</f>
        <v>225.21</v>
      </c>
      <c r="AR10" s="60"/>
      <c r="AS10" s="60"/>
      <c r="AT10" s="60"/>
      <c r="AU10" s="60"/>
      <c r="AV10" s="60"/>
      <c r="AW10" s="60"/>
      <c r="AX10" s="60"/>
      <c r="AY10" s="60">
        <f>データ!V6</f>
        <v>11975.8</v>
      </c>
      <c r="AZ10" s="60"/>
      <c r="BA10" s="60"/>
      <c r="BB10" s="60"/>
      <c r="BC10" s="60"/>
      <c r="BD10" s="60"/>
      <c r="BE10" s="60"/>
      <c r="BF10" s="60"/>
      <c r="BG10" s="2"/>
      <c r="BH10" s="2"/>
      <c r="BI10" s="2"/>
      <c r="BJ10" s="2"/>
      <c r="BK10" s="2"/>
      <c r="BL10" s="61" t="s">
        <v>20</v>
      </c>
      <c r="BM10" s="62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3" t="s">
        <v>22</v>
      </c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</row>
    <row r="14" spans="1:78" ht="13.5" customHeight="1">
      <c r="A14" s="2"/>
      <c r="B14" s="65" t="s">
        <v>23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7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9" t="s">
        <v>105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104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>
      <c r="A60" s="2"/>
      <c r="B60" s="57" t="s">
        <v>34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4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6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103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"/>
  <cols>
    <col min="2" max="143" width="11.9062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9" t="s">
        <v>49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1"/>
      <c r="W3" s="95" t="s">
        <v>50</v>
      </c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 t="s">
        <v>34</v>
      </c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</row>
    <row r="4" spans="1:143">
      <c r="A4" s="26" t="s">
        <v>51</v>
      </c>
      <c r="B4" s="28"/>
      <c r="C4" s="28"/>
      <c r="D4" s="28"/>
      <c r="E4" s="28"/>
      <c r="F4" s="28"/>
      <c r="G4" s="28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  <c r="W4" s="88" t="s">
        <v>52</v>
      </c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 t="s">
        <v>53</v>
      </c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 t="s">
        <v>54</v>
      </c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 t="s">
        <v>55</v>
      </c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 t="s">
        <v>56</v>
      </c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 t="s">
        <v>57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 t="s">
        <v>58</v>
      </c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 t="s">
        <v>59</v>
      </c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 t="s">
        <v>60</v>
      </c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 t="s">
        <v>61</v>
      </c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 t="s">
        <v>62</v>
      </c>
      <c r="ED4" s="88"/>
      <c r="EE4" s="88"/>
      <c r="EF4" s="88"/>
      <c r="EG4" s="88"/>
      <c r="EH4" s="88"/>
      <c r="EI4" s="88"/>
      <c r="EJ4" s="88"/>
      <c r="EK4" s="88"/>
      <c r="EL4" s="88"/>
      <c r="EM4" s="88"/>
    </row>
    <row r="5" spans="1:143">
      <c r="A5" s="26" t="s">
        <v>63</v>
      </c>
      <c r="B5" s="29"/>
      <c r="C5" s="29"/>
      <c r="D5" s="29"/>
      <c r="E5" s="29"/>
      <c r="F5" s="29"/>
      <c r="G5" s="29"/>
      <c r="H5" s="30" t="s">
        <v>64</v>
      </c>
      <c r="I5" s="30" t="s">
        <v>65</v>
      </c>
      <c r="J5" s="30" t="s">
        <v>66</v>
      </c>
      <c r="K5" s="30" t="s">
        <v>67</v>
      </c>
      <c r="L5" s="30" t="s">
        <v>68</v>
      </c>
      <c r="M5" s="30" t="s">
        <v>69</v>
      </c>
      <c r="N5" s="30" t="s">
        <v>70</v>
      </c>
      <c r="O5" s="30" t="s">
        <v>71</v>
      </c>
      <c r="P5" s="30" t="s">
        <v>72</v>
      </c>
      <c r="Q5" s="30" t="s">
        <v>73</v>
      </c>
      <c r="R5" s="30" t="s">
        <v>74</v>
      </c>
      <c r="S5" s="30" t="s">
        <v>75</v>
      </c>
      <c r="T5" s="30" t="s">
        <v>76</v>
      </c>
      <c r="U5" s="30" t="s">
        <v>77</v>
      </c>
      <c r="V5" s="30" t="s">
        <v>78</v>
      </c>
      <c r="W5" s="30" t="s">
        <v>79</v>
      </c>
      <c r="X5" s="30" t="s">
        <v>80</v>
      </c>
      <c r="Y5" s="30" t="s">
        <v>81</v>
      </c>
      <c r="Z5" s="30" t="s">
        <v>82</v>
      </c>
      <c r="AA5" s="30" t="s">
        <v>83</v>
      </c>
      <c r="AB5" s="30" t="s">
        <v>84</v>
      </c>
      <c r="AC5" s="30" t="s">
        <v>85</v>
      </c>
      <c r="AD5" s="30" t="s">
        <v>86</v>
      </c>
      <c r="AE5" s="30" t="s">
        <v>87</v>
      </c>
      <c r="AF5" s="30" t="s">
        <v>88</v>
      </c>
      <c r="AG5" s="30" t="s">
        <v>89</v>
      </c>
      <c r="AH5" s="30" t="s">
        <v>79</v>
      </c>
      <c r="AI5" s="30" t="s">
        <v>80</v>
      </c>
      <c r="AJ5" s="30" t="s">
        <v>81</v>
      </c>
      <c r="AK5" s="30" t="s">
        <v>82</v>
      </c>
      <c r="AL5" s="30" t="s">
        <v>83</v>
      </c>
      <c r="AM5" s="30" t="s">
        <v>84</v>
      </c>
      <c r="AN5" s="30" t="s">
        <v>85</v>
      </c>
      <c r="AO5" s="30" t="s">
        <v>86</v>
      </c>
      <c r="AP5" s="30" t="s">
        <v>87</v>
      </c>
      <c r="AQ5" s="30" t="s">
        <v>88</v>
      </c>
      <c r="AR5" s="30" t="s">
        <v>90</v>
      </c>
      <c r="AS5" s="30" t="s">
        <v>79</v>
      </c>
      <c r="AT5" s="30" t="s">
        <v>80</v>
      </c>
      <c r="AU5" s="30" t="s">
        <v>81</v>
      </c>
      <c r="AV5" s="30" t="s">
        <v>82</v>
      </c>
      <c r="AW5" s="30" t="s">
        <v>83</v>
      </c>
      <c r="AX5" s="30" t="s">
        <v>84</v>
      </c>
      <c r="AY5" s="30" t="s">
        <v>85</v>
      </c>
      <c r="AZ5" s="30" t="s">
        <v>86</v>
      </c>
      <c r="BA5" s="30" t="s">
        <v>87</v>
      </c>
      <c r="BB5" s="30" t="s">
        <v>88</v>
      </c>
      <c r="BC5" s="30" t="s">
        <v>90</v>
      </c>
      <c r="BD5" s="30" t="s">
        <v>79</v>
      </c>
      <c r="BE5" s="30" t="s">
        <v>80</v>
      </c>
      <c r="BF5" s="30" t="s">
        <v>81</v>
      </c>
      <c r="BG5" s="30" t="s">
        <v>82</v>
      </c>
      <c r="BH5" s="30" t="s">
        <v>83</v>
      </c>
      <c r="BI5" s="30" t="s">
        <v>84</v>
      </c>
      <c r="BJ5" s="30" t="s">
        <v>85</v>
      </c>
      <c r="BK5" s="30" t="s">
        <v>86</v>
      </c>
      <c r="BL5" s="30" t="s">
        <v>87</v>
      </c>
      <c r="BM5" s="30" t="s">
        <v>88</v>
      </c>
      <c r="BN5" s="30" t="s">
        <v>90</v>
      </c>
      <c r="BO5" s="30" t="s">
        <v>79</v>
      </c>
      <c r="BP5" s="30" t="s">
        <v>80</v>
      </c>
      <c r="BQ5" s="30" t="s">
        <v>81</v>
      </c>
      <c r="BR5" s="30" t="s">
        <v>82</v>
      </c>
      <c r="BS5" s="30" t="s">
        <v>83</v>
      </c>
      <c r="BT5" s="30" t="s">
        <v>84</v>
      </c>
      <c r="BU5" s="30" t="s">
        <v>85</v>
      </c>
      <c r="BV5" s="30" t="s">
        <v>86</v>
      </c>
      <c r="BW5" s="30" t="s">
        <v>87</v>
      </c>
      <c r="BX5" s="30" t="s">
        <v>88</v>
      </c>
      <c r="BY5" s="30" t="s">
        <v>90</v>
      </c>
      <c r="BZ5" s="30" t="s">
        <v>79</v>
      </c>
      <c r="CA5" s="30" t="s">
        <v>80</v>
      </c>
      <c r="CB5" s="30" t="s">
        <v>81</v>
      </c>
      <c r="CC5" s="30" t="s">
        <v>82</v>
      </c>
      <c r="CD5" s="30" t="s">
        <v>83</v>
      </c>
      <c r="CE5" s="30" t="s">
        <v>84</v>
      </c>
      <c r="CF5" s="30" t="s">
        <v>85</v>
      </c>
      <c r="CG5" s="30" t="s">
        <v>86</v>
      </c>
      <c r="CH5" s="30" t="s">
        <v>87</v>
      </c>
      <c r="CI5" s="30" t="s">
        <v>88</v>
      </c>
      <c r="CJ5" s="30" t="s">
        <v>90</v>
      </c>
      <c r="CK5" s="30" t="s">
        <v>79</v>
      </c>
      <c r="CL5" s="30" t="s">
        <v>80</v>
      </c>
      <c r="CM5" s="30" t="s">
        <v>81</v>
      </c>
      <c r="CN5" s="30" t="s">
        <v>82</v>
      </c>
      <c r="CO5" s="30" t="s">
        <v>83</v>
      </c>
      <c r="CP5" s="30" t="s">
        <v>84</v>
      </c>
      <c r="CQ5" s="30" t="s">
        <v>85</v>
      </c>
      <c r="CR5" s="30" t="s">
        <v>86</v>
      </c>
      <c r="CS5" s="30" t="s">
        <v>87</v>
      </c>
      <c r="CT5" s="30" t="s">
        <v>88</v>
      </c>
      <c r="CU5" s="30" t="s">
        <v>90</v>
      </c>
      <c r="CV5" s="30" t="s">
        <v>79</v>
      </c>
      <c r="CW5" s="30" t="s">
        <v>80</v>
      </c>
      <c r="CX5" s="30" t="s">
        <v>81</v>
      </c>
      <c r="CY5" s="30" t="s">
        <v>82</v>
      </c>
      <c r="CZ5" s="30" t="s">
        <v>83</v>
      </c>
      <c r="DA5" s="30" t="s">
        <v>84</v>
      </c>
      <c r="DB5" s="30" t="s">
        <v>85</v>
      </c>
      <c r="DC5" s="30" t="s">
        <v>86</v>
      </c>
      <c r="DD5" s="30" t="s">
        <v>87</v>
      </c>
      <c r="DE5" s="30" t="s">
        <v>88</v>
      </c>
      <c r="DF5" s="30" t="s">
        <v>90</v>
      </c>
      <c r="DG5" s="30" t="s">
        <v>79</v>
      </c>
      <c r="DH5" s="30" t="s">
        <v>80</v>
      </c>
      <c r="DI5" s="30" t="s">
        <v>81</v>
      </c>
      <c r="DJ5" s="30" t="s">
        <v>82</v>
      </c>
      <c r="DK5" s="30" t="s">
        <v>83</v>
      </c>
      <c r="DL5" s="30" t="s">
        <v>84</v>
      </c>
      <c r="DM5" s="30" t="s">
        <v>85</v>
      </c>
      <c r="DN5" s="30" t="s">
        <v>86</v>
      </c>
      <c r="DO5" s="30" t="s">
        <v>87</v>
      </c>
      <c r="DP5" s="30" t="s">
        <v>88</v>
      </c>
      <c r="DQ5" s="30" t="s">
        <v>90</v>
      </c>
      <c r="DR5" s="30" t="s">
        <v>79</v>
      </c>
      <c r="DS5" s="30" t="s">
        <v>80</v>
      </c>
      <c r="DT5" s="30" t="s">
        <v>81</v>
      </c>
      <c r="DU5" s="30" t="s">
        <v>82</v>
      </c>
      <c r="DV5" s="30" t="s">
        <v>83</v>
      </c>
      <c r="DW5" s="30" t="s">
        <v>84</v>
      </c>
      <c r="DX5" s="30" t="s">
        <v>85</v>
      </c>
      <c r="DY5" s="30" t="s">
        <v>86</v>
      </c>
      <c r="DZ5" s="30" t="s">
        <v>87</v>
      </c>
      <c r="EA5" s="30" t="s">
        <v>88</v>
      </c>
      <c r="EB5" s="30" t="s">
        <v>90</v>
      </c>
      <c r="EC5" s="30" t="s">
        <v>79</v>
      </c>
      <c r="ED5" s="30" t="s">
        <v>80</v>
      </c>
      <c r="EE5" s="30" t="s">
        <v>81</v>
      </c>
      <c r="EF5" s="30" t="s">
        <v>82</v>
      </c>
      <c r="EG5" s="30" t="s">
        <v>83</v>
      </c>
      <c r="EH5" s="30" t="s">
        <v>84</v>
      </c>
      <c r="EI5" s="30" t="s">
        <v>85</v>
      </c>
      <c r="EJ5" s="30" t="s">
        <v>86</v>
      </c>
      <c r="EK5" s="30" t="s">
        <v>87</v>
      </c>
      <c r="EL5" s="30" t="s">
        <v>88</v>
      </c>
      <c r="EM5" s="30" t="s">
        <v>90</v>
      </c>
    </row>
    <row r="6" spans="1:143" s="34" customFormat="1">
      <c r="A6" s="26" t="s">
        <v>91</v>
      </c>
      <c r="B6" s="31">
        <f>B7</f>
        <v>2015</v>
      </c>
      <c r="C6" s="31">
        <f t="shared" ref="C6:V6" si="3">C7</f>
        <v>271004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大阪府　大阪市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政令市等</v>
      </c>
      <c r="M6" s="32" t="str">
        <f t="shared" si="3"/>
        <v>-</v>
      </c>
      <c r="N6" s="32">
        <f t="shared" si="3"/>
        <v>54.53</v>
      </c>
      <c r="O6" s="32">
        <f t="shared" si="3"/>
        <v>100.52</v>
      </c>
      <c r="P6" s="32">
        <f t="shared" si="3"/>
        <v>2073</v>
      </c>
      <c r="Q6" s="32">
        <f t="shared" si="3"/>
        <v>2681555</v>
      </c>
      <c r="R6" s="32">
        <f t="shared" si="3"/>
        <v>225.21</v>
      </c>
      <c r="S6" s="32">
        <f t="shared" si="3"/>
        <v>11906.91</v>
      </c>
      <c r="T6" s="32">
        <f t="shared" si="3"/>
        <v>2697070</v>
      </c>
      <c r="U6" s="32">
        <f t="shared" si="3"/>
        <v>225.21</v>
      </c>
      <c r="V6" s="32">
        <f t="shared" si="3"/>
        <v>11975.8</v>
      </c>
      <c r="W6" s="33">
        <f>IF(W7="",NA(),W7)</f>
        <v>109.36</v>
      </c>
      <c r="X6" s="33">
        <f t="shared" ref="X6:AF6" si="4">IF(X7="",NA(),X7)</f>
        <v>118.64</v>
      </c>
      <c r="Y6" s="33">
        <f t="shared" si="4"/>
        <v>118.08</v>
      </c>
      <c r="Z6" s="33">
        <f t="shared" si="4"/>
        <v>122.93</v>
      </c>
      <c r="AA6" s="33">
        <f t="shared" si="4"/>
        <v>123.25</v>
      </c>
      <c r="AB6" s="33">
        <f t="shared" si="4"/>
        <v>107.98</v>
      </c>
      <c r="AC6" s="33">
        <f t="shared" si="4"/>
        <v>108.97</v>
      </c>
      <c r="AD6" s="33">
        <f t="shared" si="4"/>
        <v>109.88</v>
      </c>
      <c r="AE6" s="33">
        <f t="shared" si="4"/>
        <v>113.97</v>
      </c>
      <c r="AF6" s="33">
        <f t="shared" si="4"/>
        <v>114.38</v>
      </c>
      <c r="AG6" s="32" t="str">
        <f>IF(AG7="","",IF(AG7="-","【-】","【"&amp;SUBSTITUTE(TEXT(AG7,"#,##0.00"),"-","△")&amp;"】"))</f>
        <v>【113.56】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0.09</v>
      </c>
      <c r="AN6" s="33">
        <f t="shared" si="5"/>
        <v>0.02</v>
      </c>
      <c r="AO6" s="32">
        <f t="shared" si="5"/>
        <v>0</v>
      </c>
      <c r="AP6" s="32">
        <f t="shared" si="5"/>
        <v>0</v>
      </c>
      <c r="AQ6" s="32">
        <f t="shared" si="5"/>
        <v>0</v>
      </c>
      <c r="AR6" s="32" t="str">
        <f>IF(AR7="","",IF(AR7="-","【-】","【"&amp;SUBSTITUTE(TEXT(AR7,"#,##0.00"),"-","△")&amp;"】"))</f>
        <v>【0.87】</v>
      </c>
      <c r="AS6" s="33">
        <f>IF(AS7="",NA(),AS7)</f>
        <v>304.70999999999998</v>
      </c>
      <c r="AT6" s="33">
        <f t="shared" ref="AT6:BB6" si="6">IF(AT7="",NA(),AT7)</f>
        <v>277.33</v>
      </c>
      <c r="AU6" s="33">
        <f t="shared" si="6"/>
        <v>280.39</v>
      </c>
      <c r="AV6" s="33">
        <f t="shared" si="6"/>
        <v>141.31</v>
      </c>
      <c r="AW6" s="33">
        <f t="shared" si="6"/>
        <v>178.02</v>
      </c>
      <c r="AX6" s="33">
        <f t="shared" si="6"/>
        <v>309.39999999999998</v>
      </c>
      <c r="AY6" s="33">
        <f t="shared" si="6"/>
        <v>296.75</v>
      </c>
      <c r="AZ6" s="33">
        <f t="shared" si="6"/>
        <v>295.06</v>
      </c>
      <c r="BA6" s="33">
        <f t="shared" si="6"/>
        <v>178.43</v>
      </c>
      <c r="BB6" s="33">
        <f t="shared" si="6"/>
        <v>168.99</v>
      </c>
      <c r="BC6" s="32" t="str">
        <f>IF(BC7="","",IF(BC7="-","【-】","【"&amp;SUBSTITUTE(TEXT(BC7,"#,##0.00"),"-","△")&amp;"】"))</f>
        <v>【262.74】</v>
      </c>
      <c r="BD6" s="33">
        <f>IF(BD7="",NA(),BD7)</f>
        <v>366.18</v>
      </c>
      <c r="BE6" s="33">
        <f t="shared" ref="BE6:BM6" si="7">IF(BE7="",NA(),BE7)</f>
        <v>356.22</v>
      </c>
      <c r="BF6" s="33">
        <f t="shared" si="7"/>
        <v>337.16</v>
      </c>
      <c r="BG6" s="33">
        <f t="shared" si="7"/>
        <v>322.27</v>
      </c>
      <c r="BH6" s="33">
        <f t="shared" si="7"/>
        <v>298.64999999999998</v>
      </c>
      <c r="BI6" s="33">
        <f t="shared" si="7"/>
        <v>243.43</v>
      </c>
      <c r="BJ6" s="33">
        <f t="shared" si="7"/>
        <v>235.04</v>
      </c>
      <c r="BK6" s="33">
        <f t="shared" si="7"/>
        <v>226.55</v>
      </c>
      <c r="BL6" s="33">
        <f t="shared" si="7"/>
        <v>220.35</v>
      </c>
      <c r="BM6" s="33">
        <f t="shared" si="7"/>
        <v>212.16</v>
      </c>
      <c r="BN6" s="32" t="str">
        <f>IF(BN7="","",IF(BN7="-","【-】","【"&amp;SUBSTITUTE(TEXT(BN7,"#,##0.00"),"-","△")&amp;"】"))</f>
        <v>【276.38】</v>
      </c>
      <c r="BO6" s="33">
        <f>IF(BO7="",NA(),BO7)</f>
        <v>103.77</v>
      </c>
      <c r="BP6" s="33">
        <f t="shared" ref="BP6:BX6" si="8">IF(BP7="",NA(),BP7)</f>
        <v>112.71</v>
      </c>
      <c r="BQ6" s="33">
        <f t="shared" si="8"/>
        <v>112.13</v>
      </c>
      <c r="BR6" s="33">
        <f t="shared" si="8"/>
        <v>116.95</v>
      </c>
      <c r="BS6" s="33">
        <f t="shared" si="8"/>
        <v>117.5</v>
      </c>
      <c r="BT6" s="33">
        <f t="shared" si="8"/>
        <v>97.77</v>
      </c>
      <c r="BU6" s="33">
        <f t="shared" si="8"/>
        <v>98.74</v>
      </c>
      <c r="BV6" s="33">
        <f t="shared" si="8"/>
        <v>99.53</v>
      </c>
      <c r="BW6" s="33">
        <f t="shared" si="8"/>
        <v>104.05</v>
      </c>
      <c r="BX6" s="33">
        <f t="shared" si="8"/>
        <v>104.16</v>
      </c>
      <c r="BY6" s="32" t="str">
        <f>IF(BY7="","",IF(BY7="-","【-】","【"&amp;SUBSTITUTE(TEXT(BY7,"#,##0.00"),"-","△")&amp;"】"))</f>
        <v>【104.99】</v>
      </c>
      <c r="BZ6" s="33">
        <f>IF(BZ7="",NA(),BZ7)</f>
        <v>155.02000000000001</v>
      </c>
      <c r="CA6" s="33">
        <f t="shared" ref="CA6:CI6" si="9">IF(CA7="",NA(),CA7)</f>
        <v>142.19999999999999</v>
      </c>
      <c r="CB6" s="33">
        <f t="shared" si="9"/>
        <v>143.97999999999999</v>
      </c>
      <c r="CC6" s="33">
        <f t="shared" si="9"/>
        <v>138.43</v>
      </c>
      <c r="CD6" s="33">
        <f t="shared" si="9"/>
        <v>137.18</v>
      </c>
      <c r="CE6" s="33">
        <f t="shared" si="9"/>
        <v>182.63</v>
      </c>
      <c r="CF6" s="33">
        <f t="shared" si="9"/>
        <v>180.69</v>
      </c>
      <c r="CG6" s="33">
        <f t="shared" si="9"/>
        <v>179.62</v>
      </c>
      <c r="CH6" s="33">
        <f t="shared" si="9"/>
        <v>171.57</v>
      </c>
      <c r="CI6" s="33">
        <f t="shared" si="9"/>
        <v>171.29</v>
      </c>
      <c r="CJ6" s="32" t="str">
        <f>IF(CJ7="","",IF(CJ7="-","【-】","【"&amp;SUBSTITUTE(TEXT(CJ7,"#,##0.00"),"-","△")&amp;"】"))</f>
        <v>【163.72】</v>
      </c>
      <c r="CK6" s="33">
        <f>IF(CK7="",NA(),CK7)</f>
        <v>49.8</v>
      </c>
      <c r="CL6" s="33">
        <f t="shared" ref="CL6:CT6" si="10">IF(CL7="",NA(),CL7)</f>
        <v>49.45</v>
      </c>
      <c r="CM6" s="33">
        <f t="shared" si="10"/>
        <v>49.29</v>
      </c>
      <c r="CN6" s="33">
        <f t="shared" si="10"/>
        <v>48.08</v>
      </c>
      <c r="CO6" s="33">
        <f t="shared" si="10"/>
        <v>46.14</v>
      </c>
      <c r="CP6" s="33">
        <f t="shared" si="10"/>
        <v>59.22</v>
      </c>
      <c r="CQ6" s="33">
        <f t="shared" si="10"/>
        <v>59.95</v>
      </c>
      <c r="CR6" s="33">
        <f t="shared" si="10"/>
        <v>59.6</v>
      </c>
      <c r="CS6" s="33">
        <f t="shared" si="10"/>
        <v>58.97</v>
      </c>
      <c r="CT6" s="33">
        <f t="shared" si="10"/>
        <v>58.67</v>
      </c>
      <c r="CU6" s="32" t="str">
        <f>IF(CU7="","",IF(CU7="-","【-】","【"&amp;SUBSTITUTE(TEXT(CU7,"#,##0.00"),"-","△")&amp;"】"))</f>
        <v>【59.76】</v>
      </c>
      <c r="CV6" s="33">
        <f>IF(CV7="",NA(),CV7)</f>
        <v>87.92</v>
      </c>
      <c r="CW6" s="33">
        <f t="shared" ref="CW6:DE6" si="11">IF(CW7="",NA(),CW7)</f>
        <v>87.58</v>
      </c>
      <c r="CX6" s="33">
        <f t="shared" si="11"/>
        <v>87.07</v>
      </c>
      <c r="CY6" s="33">
        <f t="shared" si="11"/>
        <v>87.29</v>
      </c>
      <c r="CZ6" s="33">
        <f t="shared" si="11"/>
        <v>90.48</v>
      </c>
      <c r="DA6" s="33">
        <f t="shared" si="11"/>
        <v>92.47</v>
      </c>
      <c r="DB6" s="33">
        <f t="shared" si="11"/>
        <v>93.11</v>
      </c>
      <c r="DC6" s="33">
        <f t="shared" si="11"/>
        <v>93.22</v>
      </c>
      <c r="DD6" s="33">
        <f t="shared" si="11"/>
        <v>92.91</v>
      </c>
      <c r="DE6" s="33">
        <f t="shared" si="11"/>
        <v>93.36</v>
      </c>
      <c r="DF6" s="32" t="str">
        <f>IF(DF7="","",IF(DF7="-","【-】","【"&amp;SUBSTITUTE(TEXT(DF7,"#,##0.00"),"-","△")&amp;"】"))</f>
        <v>【89.95】</v>
      </c>
      <c r="DG6" s="33">
        <f>IF(DG7="",NA(),DG7)</f>
        <v>45.59</v>
      </c>
      <c r="DH6" s="33">
        <f t="shared" ref="DH6:DP6" si="12">IF(DH7="",NA(),DH7)</f>
        <v>46.69</v>
      </c>
      <c r="DI6" s="33">
        <f t="shared" si="12"/>
        <v>47.13</v>
      </c>
      <c r="DJ6" s="33">
        <f t="shared" si="12"/>
        <v>49.27</v>
      </c>
      <c r="DK6" s="33">
        <f t="shared" si="12"/>
        <v>50.35</v>
      </c>
      <c r="DL6" s="33">
        <f t="shared" si="12"/>
        <v>44.6</v>
      </c>
      <c r="DM6" s="33">
        <f t="shared" si="12"/>
        <v>45.31</v>
      </c>
      <c r="DN6" s="33">
        <f t="shared" si="12"/>
        <v>45.85</v>
      </c>
      <c r="DO6" s="33">
        <f t="shared" si="12"/>
        <v>46.73</v>
      </c>
      <c r="DP6" s="33">
        <f t="shared" si="12"/>
        <v>47.39</v>
      </c>
      <c r="DQ6" s="32" t="str">
        <f>IF(DQ7="","",IF(DQ7="-","【-】","【"&amp;SUBSTITUTE(TEXT(DQ7,"#,##0.00"),"-","△")&amp;"】"))</f>
        <v>【47.18】</v>
      </c>
      <c r="DR6" s="33">
        <f>IF(DR7="",NA(),DR7)</f>
        <v>33.74</v>
      </c>
      <c r="DS6" s="33">
        <f t="shared" ref="DS6:EA6" si="13">IF(DS7="",NA(),DS7)</f>
        <v>35.29</v>
      </c>
      <c r="DT6" s="33">
        <f t="shared" si="13"/>
        <v>37.26</v>
      </c>
      <c r="DU6" s="33">
        <f t="shared" si="13"/>
        <v>43.35</v>
      </c>
      <c r="DV6" s="33">
        <f t="shared" si="13"/>
        <v>44</v>
      </c>
      <c r="DW6" s="33">
        <f t="shared" si="13"/>
        <v>10.91</v>
      </c>
      <c r="DX6" s="33">
        <f t="shared" si="13"/>
        <v>12.46</v>
      </c>
      <c r="DY6" s="33">
        <f t="shared" si="13"/>
        <v>13.95</v>
      </c>
      <c r="DZ6" s="33">
        <f t="shared" si="13"/>
        <v>15.33</v>
      </c>
      <c r="EA6" s="33">
        <f t="shared" si="13"/>
        <v>16.739999999999998</v>
      </c>
      <c r="EB6" s="32" t="str">
        <f>IF(EB7="","",IF(EB7="-","【-】","【"&amp;SUBSTITUTE(TEXT(EB7,"#,##0.00"),"-","△")&amp;"】"))</f>
        <v>【13.18】</v>
      </c>
      <c r="EC6" s="33">
        <f>IF(EC7="",NA(),EC7)</f>
        <v>1.01</v>
      </c>
      <c r="ED6" s="33">
        <f t="shared" ref="ED6:EL6" si="14">IF(ED7="",NA(),ED7)</f>
        <v>0.97</v>
      </c>
      <c r="EE6" s="33">
        <f t="shared" si="14"/>
        <v>1.29</v>
      </c>
      <c r="EF6" s="33">
        <f t="shared" si="14"/>
        <v>1.36</v>
      </c>
      <c r="EG6" s="33">
        <f t="shared" si="14"/>
        <v>1.35</v>
      </c>
      <c r="EH6" s="33">
        <f t="shared" si="14"/>
        <v>1.1599999999999999</v>
      </c>
      <c r="EI6" s="33">
        <f t="shared" si="14"/>
        <v>1.22</v>
      </c>
      <c r="EJ6" s="33">
        <f t="shared" si="14"/>
        <v>1.26</v>
      </c>
      <c r="EK6" s="33">
        <f t="shared" si="14"/>
        <v>1.23</v>
      </c>
      <c r="EL6" s="33">
        <f t="shared" si="14"/>
        <v>1.23</v>
      </c>
      <c r="EM6" s="32" t="str">
        <f>IF(EM7="","",IF(EM7="-","【-】","【"&amp;SUBSTITUTE(TEXT(EM7,"#,##0.00"),"-","△")&amp;"】"))</f>
        <v>【0.85】</v>
      </c>
    </row>
    <row r="7" spans="1:143" s="34" customFormat="1">
      <c r="A7" s="26"/>
      <c r="B7" s="35">
        <v>2015</v>
      </c>
      <c r="C7" s="35">
        <v>271004</v>
      </c>
      <c r="D7" s="35">
        <v>46</v>
      </c>
      <c r="E7" s="35">
        <v>1</v>
      </c>
      <c r="F7" s="35">
        <v>0</v>
      </c>
      <c r="G7" s="35">
        <v>1</v>
      </c>
      <c r="H7" s="35" t="s">
        <v>92</v>
      </c>
      <c r="I7" s="35" t="s">
        <v>93</v>
      </c>
      <c r="J7" s="35" t="s">
        <v>94</v>
      </c>
      <c r="K7" s="35" t="s">
        <v>95</v>
      </c>
      <c r="L7" s="35" t="s">
        <v>96</v>
      </c>
      <c r="M7" s="36" t="s">
        <v>97</v>
      </c>
      <c r="N7" s="36">
        <v>54.53</v>
      </c>
      <c r="O7" s="36">
        <v>100.52</v>
      </c>
      <c r="P7" s="36">
        <v>2073</v>
      </c>
      <c r="Q7" s="36">
        <v>2681555</v>
      </c>
      <c r="R7" s="36">
        <v>225.21</v>
      </c>
      <c r="S7" s="36">
        <v>11906.91</v>
      </c>
      <c r="T7" s="36">
        <v>2697070</v>
      </c>
      <c r="U7" s="36">
        <v>225.21</v>
      </c>
      <c r="V7" s="36">
        <v>11975.8</v>
      </c>
      <c r="W7" s="36">
        <v>109.36</v>
      </c>
      <c r="X7" s="36">
        <v>118.64</v>
      </c>
      <c r="Y7" s="36">
        <v>118.08</v>
      </c>
      <c r="Z7" s="36">
        <v>122.93</v>
      </c>
      <c r="AA7" s="36">
        <v>123.25</v>
      </c>
      <c r="AB7" s="36">
        <v>107.98</v>
      </c>
      <c r="AC7" s="36">
        <v>108.97</v>
      </c>
      <c r="AD7" s="36">
        <v>109.88</v>
      </c>
      <c r="AE7" s="36">
        <v>113.97</v>
      </c>
      <c r="AF7" s="36">
        <v>114.38</v>
      </c>
      <c r="AG7" s="36">
        <v>113.56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0.09</v>
      </c>
      <c r="AN7" s="36">
        <v>0.02</v>
      </c>
      <c r="AO7" s="36">
        <v>0</v>
      </c>
      <c r="AP7" s="36">
        <v>0</v>
      </c>
      <c r="AQ7" s="36">
        <v>0</v>
      </c>
      <c r="AR7" s="36">
        <v>0.87</v>
      </c>
      <c r="AS7" s="36">
        <v>304.70999999999998</v>
      </c>
      <c r="AT7" s="36">
        <v>277.33</v>
      </c>
      <c r="AU7" s="36">
        <v>280.39</v>
      </c>
      <c r="AV7" s="36">
        <v>141.31</v>
      </c>
      <c r="AW7" s="36">
        <v>178.02</v>
      </c>
      <c r="AX7" s="36">
        <v>309.39999999999998</v>
      </c>
      <c r="AY7" s="36">
        <v>296.75</v>
      </c>
      <c r="AZ7" s="36">
        <v>295.06</v>
      </c>
      <c r="BA7" s="36">
        <v>178.43</v>
      </c>
      <c r="BB7" s="36">
        <v>168.99</v>
      </c>
      <c r="BC7" s="36">
        <v>262.74</v>
      </c>
      <c r="BD7" s="36">
        <v>366.18</v>
      </c>
      <c r="BE7" s="36">
        <v>356.22</v>
      </c>
      <c r="BF7" s="36">
        <v>337.16</v>
      </c>
      <c r="BG7" s="36">
        <v>322.27</v>
      </c>
      <c r="BH7" s="36">
        <v>298.64999999999998</v>
      </c>
      <c r="BI7" s="36">
        <v>243.43</v>
      </c>
      <c r="BJ7" s="36">
        <v>235.04</v>
      </c>
      <c r="BK7" s="36">
        <v>226.55</v>
      </c>
      <c r="BL7" s="36">
        <v>220.35</v>
      </c>
      <c r="BM7" s="36">
        <v>212.16</v>
      </c>
      <c r="BN7" s="36">
        <v>276.38</v>
      </c>
      <c r="BO7" s="36">
        <v>103.77</v>
      </c>
      <c r="BP7" s="36">
        <v>112.71</v>
      </c>
      <c r="BQ7" s="36">
        <v>112.13</v>
      </c>
      <c r="BR7" s="36">
        <v>116.95</v>
      </c>
      <c r="BS7" s="36">
        <v>117.5</v>
      </c>
      <c r="BT7" s="36">
        <v>97.77</v>
      </c>
      <c r="BU7" s="36">
        <v>98.74</v>
      </c>
      <c r="BV7" s="36">
        <v>99.53</v>
      </c>
      <c r="BW7" s="36">
        <v>104.05</v>
      </c>
      <c r="BX7" s="36">
        <v>104.16</v>
      </c>
      <c r="BY7" s="36">
        <v>104.99</v>
      </c>
      <c r="BZ7" s="36">
        <v>155.02000000000001</v>
      </c>
      <c r="CA7" s="36">
        <v>142.19999999999999</v>
      </c>
      <c r="CB7" s="36">
        <v>143.97999999999999</v>
      </c>
      <c r="CC7" s="36">
        <v>138.43</v>
      </c>
      <c r="CD7" s="36">
        <v>137.18</v>
      </c>
      <c r="CE7" s="36">
        <v>182.63</v>
      </c>
      <c r="CF7" s="36">
        <v>180.69</v>
      </c>
      <c r="CG7" s="36">
        <v>179.62</v>
      </c>
      <c r="CH7" s="36">
        <v>171.57</v>
      </c>
      <c r="CI7" s="36">
        <v>171.29</v>
      </c>
      <c r="CJ7" s="36">
        <v>163.72</v>
      </c>
      <c r="CK7" s="36">
        <v>49.8</v>
      </c>
      <c r="CL7" s="36">
        <v>49.45</v>
      </c>
      <c r="CM7" s="36">
        <v>49.29</v>
      </c>
      <c r="CN7" s="36">
        <v>48.08</v>
      </c>
      <c r="CO7" s="36">
        <v>46.14</v>
      </c>
      <c r="CP7" s="36">
        <v>59.22</v>
      </c>
      <c r="CQ7" s="36">
        <v>59.95</v>
      </c>
      <c r="CR7" s="36">
        <v>59.6</v>
      </c>
      <c r="CS7" s="36">
        <v>58.97</v>
      </c>
      <c r="CT7" s="36">
        <v>58.67</v>
      </c>
      <c r="CU7" s="36">
        <v>59.76</v>
      </c>
      <c r="CV7" s="36">
        <v>87.92</v>
      </c>
      <c r="CW7" s="36">
        <v>87.58</v>
      </c>
      <c r="CX7" s="36">
        <v>87.07</v>
      </c>
      <c r="CY7" s="36">
        <v>87.29</v>
      </c>
      <c r="CZ7" s="36">
        <v>90.48</v>
      </c>
      <c r="DA7" s="36">
        <v>92.47</v>
      </c>
      <c r="DB7" s="36">
        <v>93.11</v>
      </c>
      <c r="DC7" s="36">
        <v>93.22</v>
      </c>
      <c r="DD7" s="36">
        <v>92.91</v>
      </c>
      <c r="DE7" s="36">
        <v>93.36</v>
      </c>
      <c r="DF7" s="36">
        <v>89.95</v>
      </c>
      <c r="DG7" s="36">
        <v>45.59</v>
      </c>
      <c r="DH7" s="36">
        <v>46.69</v>
      </c>
      <c r="DI7" s="36">
        <v>47.13</v>
      </c>
      <c r="DJ7" s="36">
        <v>49.27</v>
      </c>
      <c r="DK7" s="36">
        <v>50.35</v>
      </c>
      <c r="DL7" s="36">
        <v>44.6</v>
      </c>
      <c r="DM7" s="36">
        <v>45.31</v>
      </c>
      <c r="DN7" s="36">
        <v>45.85</v>
      </c>
      <c r="DO7" s="36">
        <v>46.73</v>
      </c>
      <c r="DP7" s="36">
        <v>47.39</v>
      </c>
      <c r="DQ7" s="36">
        <v>47.18</v>
      </c>
      <c r="DR7" s="36">
        <v>33.74</v>
      </c>
      <c r="DS7" s="36">
        <v>35.29</v>
      </c>
      <c r="DT7" s="36">
        <v>37.26</v>
      </c>
      <c r="DU7" s="36">
        <v>43.35</v>
      </c>
      <c r="DV7" s="36">
        <v>44</v>
      </c>
      <c r="DW7" s="36">
        <v>10.91</v>
      </c>
      <c r="DX7" s="36">
        <v>12.46</v>
      </c>
      <c r="DY7" s="36">
        <v>13.95</v>
      </c>
      <c r="DZ7" s="36">
        <v>15.33</v>
      </c>
      <c r="EA7" s="36">
        <v>16.739999999999998</v>
      </c>
      <c r="EB7" s="36">
        <v>13.18</v>
      </c>
      <c r="EC7" s="36">
        <v>1.01</v>
      </c>
      <c r="ED7" s="36">
        <v>0.97</v>
      </c>
      <c r="EE7" s="36">
        <v>1.29</v>
      </c>
      <c r="EF7" s="36">
        <v>1.36</v>
      </c>
      <c r="EG7" s="36">
        <v>1.35</v>
      </c>
      <c r="EH7" s="36">
        <v>1.1599999999999999</v>
      </c>
      <c r="EI7" s="36">
        <v>1.22</v>
      </c>
      <c r="EJ7" s="36">
        <v>1.26</v>
      </c>
      <c r="EK7" s="36">
        <v>1.23</v>
      </c>
      <c r="EL7" s="36">
        <v>1.23</v>
      </c>
      <c r="EM7" s="36">
        <v>0.85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98</v>
      </c>
      <c r="C9" s="39" t="s">
        <v>99</v>
      </c>
      <c r="D9" s="39" t="s">
        <v>100</v>
      </c>
      <c r="E9" s="39" t="s">
        <v>101</v>
      </c>
      <c r="F9" s="39" t="s">
        <v>102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Administrator</cp:lastModifiedBy>
  <cp:lastPrinted>2017-02-09T05:27:47Z</cp:lastPrinted>
  <dcterms:created xsi:type="dcterms:W3CDTF">2017-02-01T08:44:26Z</dcterms:created>
  <dcterms:modified xsi:type="dcterms:W3CDTF">2017-02-27T05:34:34Z</dcterms:modified>
</cp:coreProperties>
</file>