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7大阪府堺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P10" i="4"/>
  <c r="AT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<sst xmlns="http://schemas.openxmlformats.org/spreadsheetml/2006/main" count="220" uniqueCount="110">
  <si>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</si>
  <si>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</si>
  <si>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</si>
  <si>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</si>
  <si>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</si>
  <si>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</si>
  <si>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</si>
  <si>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</si>
  <si>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</si>
  <si>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</si>
  <si>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</si>
  <si>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</si>
  <si>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</si>
  <si>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</si>
  <si>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</si>
  <si>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</si>
  <si>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</si>
  <si>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</si>
  <si>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</si>
  <si>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</si>
  <si>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</si>
  <si>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</si>
  <si>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</si>
  <si>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</si>
  <si>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</si>
  <si>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</si>
  <si>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</si>
  <si>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</si>
  <si>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</si>
  <si>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</si>
  <si>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</si>
  <si>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</si>
  <si>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</si>
  <si>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</si>
  <si>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</si>
  <si>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</si>
  <si>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</si>
  <si>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</si>
  <si>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</si>
  <si>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</si>
  <si>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</si>
  <si>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</si>
  <si>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</si>
  <si>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</si>
  <si>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</si>
  <si>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</si>
  <si>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</si>
  <si>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</si>
  <si>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</si>
  <si>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</si>
  <si>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</si>
  <si>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</si>
  <si>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</si>
  <si>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</si>
  <si>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</si>
  <si>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</si>
  <si>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</si>
  <si>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</si>
  <si>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</si>
  <si>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</si>
  <si>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</si>
  <si>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</si>
  <si>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</si>
  <si>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</si>
  <si>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</si>
  <si>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</si>
  <si>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</si>
  <si>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</si>
  <si>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</si>
  <si>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</si>
  <si>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</si>
  <si>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</si>
  <si>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</si>
  <si>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</si>
  <si>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</si>
  <si>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</si>
  <si>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</si>
  <si>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</si>
  <si>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</si>
  <si>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</si>
  <si>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</si>
  <si>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</si>
  <si>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</si>
  <si>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</si>
  <si>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</si>
  <si>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</si>
  <si>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</si>
  <si>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</si>
  <si>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</si>
  <si>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</si>
  <si>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</si>
  <si>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</si>
  <si>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</si>
  <si>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</si>
  <si>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</si>
  <si>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</si>
  <si>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堺市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</si>
  <si>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</si>
  <si>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</si>
  <si>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</si>
  <si>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</si>
  <si>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</si>
  <si>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</si>
  <si>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</si>
  <si>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</si>
  <si>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</si>
  <si>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</si>
  <si>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①経常収支比率は、類似団体平均を下回っているが、100%を上回っており、良好に収益を確保している。今後とも、②累積欠損金（比率）の早期解消に取り組む必要がある。
③流動比率は、100%を上回る方が望ましいが、本市の値は類似団体平均と同様に低い水準にある。これは、平成26年度より地方公営企業会計基準の見直しに伴い、1年以内に償還する企業債元金を流動負債に計上したためであり、前年度と比べて経営状況に大きな変化はない。また、下水道事業を行うには、多くの施設の保有が前提となり、財源に企業債を活用するため、必然的に値が低くなる。
④企業債残高対事業規模比率と⑥汚水処理原価は、明確な数値基準がない指標であるが、一般的に値が低い方が望ましいとされている。本市の値は、両指標とも類似団体平均と比べかなり大きいが、これは、急速な下水道整備による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言える。なお、平成26年度からは、流域下水道における本市からの汚水流入相当水量を加えているため、指標が上昇した。
⑧水洗化率は、一般的に値が高い方が効率的と言える。本市の値は比較的早くから整備を進めていた類似団体平均を下回り頭打ちであることから、向上に取り組む必要がある。</t>
    <phoneticPr fontId="4"/>
  </si>
  <si>
    <t>　経営の健全性・効率性に関して、本市の事業経営の状況は、単年度の利益を確保する一方、過去からの累積欠損金が残っていることから、今後とも経営改善に取り組む必要がある。本市の場合、汚水処理原価の6割以上を支払利息や減価償却費などの資本費が占めており、短期的に削減することは困難であることから、その他の支出削減に加え、水洗化率の向上などによる収入の確保にも取り組む必要がある。
　施設の老朽化に関して、本市の下水道事業は類似団体よりも比較的新しく、老朽管渠の問題が喫緊の課題ではないが、今後増加する老朽管渠をすべて耐用年数で改善することは、多大な費用が伴うため、経営の観点からも困難である。このことを踏まえ、現在、管渠調査を行うことで劣化傾向の把握に努めているところで、管渠の延命化を図りながら、今後、改善が必要な箇所を絞り込み、管渠の更新を実施する予定である。</t>
    <rPh sb="123" eb="126">
      <t>タンキテキ</t>
    </rPh>
    <phoneticPr fontId="4"/>
  </si>
  <si>
    <t>①有形固定資産減価償却率は、一般的に値が高い方が施設の老朽化が進んでいると言える。本市の値は類似団体平均を下回り、低い水準にあるが、ここ数年、上昇傾向にある。なお、平成26年度の数値が大きく上昇しているのは、公営企業会計基準の見直しに伴い、みなし償却制度が廃止されたことによる。
②管渠老朽化率は、一般的に値が高い方が施設の老朽化が進んでいると言える。本市の値は類似団体平均と比べて低い水準にあり、今のところ、③管渠改善率も類似団体平均より低くなっている。しかし、今後10年で高度成長期に整備されたニュータウン地区の管渠が耐用年数を越え、仮に管渠改善を行わない場合、管渠老朽化率が現在の約5%から約25%に達する予定である。これを踏まえ、現在、本市では、布設後40年を超える管渠（約700m）を対象に、平成26年度から平成35年までの10年間で劣化調査を行い、劣化傾向の把握を行っている。</t>
    <rPh sb="266" eb="267">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</si>
</sst>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formatCode="#,##0.00;&quot;△&quot;#,##0.00">
                  <c:v>0</c:v>
                </c:pt>
                <c:pt idx="3" formatCode="#,##0.00;&quot;△&quot;#,##0.00">
                  <c:v>0</c:v>
                </c:pt>
                <c:pt idx="4">
                  <c:v>0.01</c:v>
                </c:pt>
              </c:numCache>
            </c:numRef>
          </c:val>
        </c:ser>
        <c:dLbls>
          <c:showLegendKey val="0"/>
          <c:showVal val="0"/>
          <c:showCatName val="0"/>
          <c:showSerName val="0"/>
          <c:showPercent val="0"/>
          <c:showBubbleSize val="0"/>
        </c:dLbls>
        <c:gapWidth val="150"/>
        <c:axId val="632066496"/>
        <c:axId val="63206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32066496"/>
        <c:axId val="632066888"/>
      </c:lineChart>
      <c:dateAx>
        <c:axId val="632066496"/>
        <c:scaling>
          <c:orientation val="minMax"/>
        </c:scaling>
        <c:delete val="1"/>
        <c:axPos val="b"/>
        <c:numFmt formatCode="ge" sourceLinked="1"/>
        <c:majorTickMark val="none"/>
        <c:minorTickMark val="none"/>
        <c:tickLblPos val="none"/>
        <c:crossAx val="632066888"/>
        <c:crosses val="autoZero"/>
        <c:auto val="1"/>
        <c:lblOffset val="100"/>
        <c:baseTimeUnit val="years"/>
      </c:dateAx>
      <c:valAx>
        <c:axId val="63206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64.8</c:v>
                </c:pt>
                <c:pt idx="1">
                  <c:v>64.31</c:v>
                </c:pt>
                <c:pt idx="2">
                  <c:v>63.82</c:v>
                </c:pt>
                <c:pt idx="3">
                  <c:v>86.02</c:v>
                </c:pt>
                <c:pt idx="4">
                  <c:v>86.89</c:v>
                </c:pt>
              </c:numCache>
            </c:numRef>
          </c:val>
        </c:ser>
        <c:dLbls>
          <c:showLegendKey val="0"/>
          <c:showVal val="0"/>
          <c:showCatName val="0"/>
          <c:showSerName val="0"/>
          <c:showPercent val="0"/>
          <c:showBubbleSize val="0"/>
        </c:dLbls>
        <c:gapWidth val="150"/>
        <c:axId val="670080056"/>
        <c:axId val="64063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0080056"/>
        <c:axId val="640634680"/>
      </c:lineChart>
      <c:dateAx>
        <c:axId val="670080056"/>
        <c:scaling>
          <c:orientation val="minMax"/>
        </c:scaling>
        <c:delete val="1"/>
        <c:axPos val="b"/>
        <c:numFmt formatCode="ge" sourceLinked="1"/>
        <c:majorTickMark val="none"/>
        <c:minorTickMark val="none"/>
        <c:tickLblPos val="none"/>
        <c:crossAx val="640634680"/>
        <c:crosses val="autoZero"/>
        <c:auto val="1"/>
        <c:lblOffset val="100"/>
        <c:baseTimeUnit val="years"/>
      </c:dateAx>
      <c:valAx>
        <c:axId val="64063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8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93.56</c:v>
                </c:pt>
                <c:pt idx="1">
                  <c:v>93.89</c:v>
                </c:pt>
                <c:pt idx="2">
                  <c:v>94.16</c:v>
                </c:pt>
                <c:pt idx="3">
                  <c:v>94.21</c:v>
                </c:pt>
                <c:pt idx="4">
                  <c:v>94.02</c:v>
                </c:pt>
              </c:numCache>
            </c:numRef>
          </c:val>
        </c:ser>
        <c:dLbls>
          <c:showLegendKey val="0"/>
          <c:showVal val="0"/>
          <c:showCatName val="0"/>
          <c:showSerName val="0"/>
          <c:showPercent val="0"/>
          <c:showBubbleSize val="0"/>
        </c:dLbls>
        <c:gapWidth val="150"/>
        <c:axId val="640635856"/>
        <c:axId val="64063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40635856"/>
        <c:axId val="640636248"/>
      </c:lineChart>
      <c:dateAx>
        <c:axId val="640635856"/>
        <c:scaling>
          <c:orientation val="minMax"/>
        </c:scaling>
        <c:delete val="1"/>
        <c:axPos val="b"/>
        <c:numFmt formatCode="ge" sourceLinked="1"/>
        <c:majorTickMark val="none"/>
        <c:minorTickMark val="none"/>
        <c:tickLblPos val="none"/>
        <c:crossAx val="640636248"/>
        <c:crosses val="autoZero"/>
        <c:auto val="1"/>
        <c:lblOffset val="100"/>
        <c:baseTimeUnit val="years"/>
      </c:dateAx>
      <c:valAx>
        <c:axId val="64063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6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105.24</c:v>
                </c:pt>
                <c:pt idx="1">
                  <c:v>105.47</c:v>
                </c:pt>
                <c:pt idx="2">
                  <c:v>106.22</c:v>
                </c:pt>
                <c:pt idx="3">
                  <c:v>105.25</c:v>
                </c:pt>
                <c:pt idx="4">
                  <c:v>103.47</c:v>
                </c:pt>
              </c:numCache>
            </c:numRef>
          </c:val>
        </c:ser>
        <c:dLbls>
          <c:showLegendKey val="0"/>
          <c:showVal val="0"/>
          <c:showCatName val="0"/>
          <c:showSerName val="0"/>
          <c:showPercent val="0"/>
          <c:showBubbleSize val="0"/>
        </c:dLbls>
        <c:gapWidth val="150"/>
        <c:axId val="632068064"/>
        <c:axId val="63206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32068064"/>
        <c:axId val="632068456"/>
      </c:lineChart>
      <c:dateAx>
        <c:axId val="632068064"/>
        <c:scaling>
          <c:orientation val="minMax"/>
        </c:scaling>
        <c:delete val="1"/>
        <c:axPos val="b"/>
        <c:numFmt formatCode="ge" sourceLinked="1"/>
        <c:majorTickMark val="none"/>
        <c:minorTickMark val="none"/>
        <c:tickLblPos val="none"/>
        <c:crossAx val="632068456"/>
        <c:crosses val="autoZero"/>
        <c:auto val="1"/>
        <c:lblOffset val="100"/>
        <c:baseTimeUnit val="years"/>
      </c:dateAx>
      <c:valAx>
        <c:axId val="63206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15.99</c:v>
                </c:pt>
                <c:pt idx="1">
                  <c:v>16.96</c:v>
                </c:pt>
                <c:pt idx="2">
                  <c:v>18.03</c:v>
                </c:pt>
                <c:pt idx="3">
                  <c:v>29.63</c:v>
                </c:pt>
                <c:pt idx="4">
                  <c:v>31.27</c:v>
                </c:pt>
              </c:numCache>
            </c:numRef>
          </c:val>
        </c:ser>
        <c:dLbls>
          <c:showLegendKey val="0"/>
          <c:showVal val="0"/>
          <c:showCatName val="0"/>
          <c:showSerName val="0"/>
          <c:showPercent val="0"/>
          <c:showBubbleSize val="0"/>
        </c:dLbls>
        <c:gapWidth val="150"/>
        <c:axId val="632069632"/>
        <c:axId val="63207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32069632"/>
        <c:axId val="632070024"/>
      </c:lineChart>
      <c:dateAx>
        <c:axId val="632069632"/>
        <c:scaling>
          <c:orientation val="minMax"/>
        </c:scaling>
        <c:delete val="1"/>
        <c:axPos val="b"/>
        <c:numFmt formatCode="ge" sourceLinked="1"/>
        <c:majorTickMark val="none"/>
        <c:minorTickMark val="none"/>
        <c:tickLblPos val="none"/>
        <c:crossAx val="632070024"/>
        <c:crosses val="autoZero"/>
        <c:auto val="1"/>
        <c:lblOffset val="100"/>
        <c:baseTimeUnit val="years"/>
      </c:dateAx>
      <c:valAx>
        <c:axId val="63207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1.08</c:v>
                </c:pt>
                <c:pt idx="1">
                  <c:v>2.14</c:v>
                </c:pt>
                <c:pt idx="2">
                  <c:v>2.5499999999999998</c:v>
                </c:pt>
                <c:pt idx="3">
                  <c:v>3.18</c:v>
                </c:pt>
                <c:pt idx="4">
                  <c:v>4.9400000000000004</c:v>
                </c:pt>
              </c:numCache>
            </c:numRef>
          </c:val>
        </c:ser>
        <c:dLbls>
          <c:showLegendKey val="0"/>
          <c:showVal val="0"/>
          <c:showCatName val="0"/>
          <c:showSerName val="0"/>
          <c:showPercent val="0"/>
          <c:showBubbleSize val="0"/>
        </c:dLbls>
        <c:gapWidth val="150"/>
        <c:axId val="632071200"/>
        <c:axId val="63207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32071200"/>
        <c:axId val="632071592"/>
      </c:lineChart>
      <c:dateAx>
        <c:axId val="632071200"/>
        <c:scaling>
          <c:orientation val="minMax"/>
        </c:scaling>
        <c:delete val="1"/>
        <c:axPos val="b"/>
        <c:numFmt formatCode="ge" sourceLinked="1"/>
        <c:majorTickMark val="none"/>
        <c:minorTickMark val="none"/>
        <c:tickLblPos val="none"/>
        <c:crossAx val="632071592"/>
        <c:crosses val="autoZero"/>
        <c:auto val="1"/>
        <c:lblOffset val="100"/>
        <c:baseTimeUnit val="years"/>
      </c:dateAx>
      <c:valAx>
        <c:axId val="6320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41.16</c:v>
                </c:pt>
                <c:pt idx="1">
                  <c:v>36.090000000000003</c:v>
                </c:pt>
                <c:pt idx="2">
                  <c:v>29.75</c:v>
                </c:pt>
                <c:pt idx="3">
                  <c:v>24.34</c:v>
                </c:pt>
                <c:pt idx="4">
                  <c:v>22.81</c:v>
                </c:pt>
              </c:numCache>
            </c:numRef>
          </c:val>
        </c:ser>
        <c:dLbls>
          <c:showLegendKey val="0"/>
          <c:showVal val="0"/>
          <c:showCatName val="0"/>
          <c:showSerName val="0"/>
          <c:showPercent val="0"/>
          <c:showBubbleSize val="0"/>
        </c:dLbls>
        <c:gapWidth val="150"/>
        <c:axId val="632072768"/>
        <c:axId val="6700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32072768"/>
        <c:axId val="670072608"/>
      </c:lineChart>
      <c:dateAx>
        <c:axId val="632072768"/>
        <c:scaling>
          <c:orientation val="minMax"/>
        </c:scaling>
        <c:delete val="1"/>
        <c:axPos val="b"/>
        <c:numFmt formatCode="ge" sourceLinked="1"/>
        <c:majorTickMark val="none"/>
        <c:minorTickMark val="none"/>
        <c:tickLblPos val="none"/>
        <c:crossAx val="670072608"/>
        <c:crosses val="autoZero"/>
        <c:auto val="1"/>
        <c:lblOffset val="100"/>
        <c:baseTimeUnit val="years"/>
      </c:dateAx>
      <c:valAx>
        <c:axId val="6700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100.8</c:v>
                </c:pt>
                <c:pt idx="1">
                  <c:v>101.98</c:v>
                </c:pt>
                <c:pt idx="2">
                  <c:v>107.94</c:v>
                </c:pt>
                <c:pt idx="3">
                  <c:v>38.67</c:v>
                </c:pt>
                <c:pt idx="4">
                  <c:v>40.01</c:v>
                </c:pt>
              </c:numCache>
            </c:numRef>
          </c:val>
        </c:ser>
        <c:dLbls>
          <c:showLegendKey val="0"/>
          <c:showVal val="0"/>
          <c:showCatName val="0"/>
          <c:showSerName val="0"/>
          <c:showPercent val="0"/>
          <c:showBubbleSize val="0"/>
        </c:dLbls>
        <c:gapWidth val="150"/>
        <c:axId val="670073784"/>
        <c:axId val="6700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0073784"/>
        <c:axId val="670074176"/>
      </c:lineChart>
      <c:dateAx>
        <c:axId val="670073784"/>
        <c:scaling>
          <c:orientation val="minMax"/>
        </c:scaling>
        <c:delete val="1"/>
        <c:axPos val="b"/>
        <c:numFmt formatCode="ge" sourceLinked="1"/>
        <c:majorTickMark val="none"/>
        <c:minorTickMark val="none"/>
        <c:tickLblPos val="none"/>
        <c:crossAx val="670074176"/>
        <c:crosses val="autoZero"/>
        <c:auto val="1"/>
        <c:lblOffset val="100"/>
        <c:baseTimeUnit val="years"/>
      </c:dateAx>
      <c:valAx>
        <c:axId val="670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1026.3599999999999</c:v>
                </c:pt>
                <c:pt idx="1">
                  <c:v>1056.49</c:v>
                </c:pt>
                <c:pt idx="2">
                  <c:v>1037.22</c:v>
                </c:pt>
                <c:pt idx="3">
                  <c:v>1113.27</c:v>
                </c:pt>
                <c:pt idx="4">
                  <c:v>1089.5899999999999</c:v>
                </c:pt>
              </c:numCache>
            </c:numRef>
          </c:val>
        </c:ser>
        <c:dLbls>
          <c:showLegendKey val="0"/>
          <c:showVal val="0"/>
          <c:showCatName val="0"/>
          <c:showSerName val="0"/>
          <c:showPercent val="0"/>
          <c:showBubbleSize val="0"/>
        </c:dLbls>
        <c:gapWidth val="150"/>
        <c:axId val="670075352"/>
        <c:axId val="6700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0075352"/>
        <c:axId val="670075744"/>
      </c:lineChart>
      <c:dateAx>
        <c:axId val="670075352"/>
        <c:scaling>
          <c:orientation val="minMax"/>
        </c:scaling>
        <c:delete val="1"/>
        <c:axPos val="b"/>
        <c:numFmt formatCode="ge" sourceLinked="1"/>
        <c:majorTickMark val="none"/>
        <c:minorTickMark val="none"/>
        <c:tickLblPos val="none"/>
        <c:crossAx val="670075744"/>
        <c:crosses val="autoZero"/>
        <c:auto val="1"/>
        <c:lblOffset val="100"/>
        <c:baseTimeUnit val="years"/>
      </c:dateAx>
      <c:valAx>
        <c:axId val="6700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105.88</c:v>
                </c:pt>
                <c:pt idx="1">
                  <c:v>104.79</c:v>
                </c:pt>
                <c:pt idx="2">
                  <c:v>106.48</c:v>
                </c:pt>
                <c:pt idx="3">
                  <c:v>107.93</c:v>
                </c:pt>
                <c:pt idx="4">
                  <c:v>105.32</c:v>
                </c:pt>
              </c:numCache>
            </c:numRef>
          </c:val>
        </c:ser>
        <c:dLbls>
          <c:showLegendKey val="0"/>
          <c:showVal val="0"/>
          <c:showCatName val="0"/>
          <c:showSerName val="0"/>
          <c:showPercent val="0"/>
          <c:showBubbleSize val="0"/>
        </c:dLbls>
        <c:gapWidth val="150"/>
        <c:axId val="670076920"/>
        <c:axId val="6700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0076920"/>
        <c:axId val="670077312"/>
      </c:lineChart>
      <c:dateAx>
        <c:axId val="670076920"/>
        <c:scaling>
          <c:orientation val="minMax"/>
        </c:scaling>
        <c:delete val="1"/>
        <c:axPos val="b"/>
        <c:numFmt formatCode="ge" sourceLinked="1"/>
        <c:majorTickMark val="none"/>
        <c:minorTickMark val="none"/>
        <c:tickLblPos val="none"/>
        <c:crossAx val="670077312"/>
        <c:crosses val="autoZero"/>
        <c:auto val="1"/>
        <c:lblOffset val="100"/>
        <c:baseTimeUnit val="years"/>
      </c:dateAx>
      <c:valAx>
        <c:axId val="6700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168.89</c:v>
                </c:pt>
                <c:pt idx="1">
                  <c:v>170.32</c:v>
                </c:pt>
                <c:pt idx="2">
                  <c:v>167.91</c:v>
                </c:pt>
                <c:pt idx="3">
                  <c:v>164.89</c:v>
                </c:pt>
                <c:pt idx="4">
                  <c:v>168.08</c:v>
                </c:pt>
              </c:numCache>
            </c:numRef>
          </c:val>
        </c:ser>
        <c:dLbls>
          <c:showLegendKey val="0"/>
          <c:showVal val="0"/>
          <c:showCatName val="0"/>
          <c:showSerName val="0"/>
          <c:showPercent val="0"/>
          <c:showBubbleSize val="0"/>
        </c:dLbls>
        <c:gapWidth val="150"/>
        <c:axId val="670078488"/>
        <c:axId val="6700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0078488"/>
        <c:axId val="670078880"/>
      </c:lineChart>
      <c:dateAx>
        <c:axId val="670078488"/>
        <c:scaling>
          <c:orientation val="minMax"/>
        </c:scaling>
        <c:delete val="1"/>
        <c:axPos val="b"/>
        <c:numFmt formatCode="ge" sourceLinked="1"/>
        <c:majorTickMark val="none"/>
        <c:minorTickMark val="none"/>
        <c:tickLblPos val="none"/>
        <c:crossAx val="670078880"/>
        <c:crosses val="autoZero"/>
        <c:auto val="1"/>
        <c:lblOffset val="100"/>
        <c:baseTimeUnit val="years"/>
      </c:dateAx>
      <c:valAx>
        <c:axId val="6700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7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大阪府　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845960</v>
      </c>
      <c r="AM8" s="64"/>
      <c r="AN8" s="64"/>
      <c r="AO8" s="64"/>
      <c r="AP8" s="64"/>
      <c r="AQ8" s="64"/>
      <c r="AR8" s="64"/>
      <c r="AS8" s="64"/>
      <c r="AT8" s="63">
        <f>データ!S6</f>
        <v>149.82</v>
      </c>
      <c r="AU8" s="63"/>
      <c r="AV8" s="63"/>
      <c r="AW8" s="63"/>
      <c r="AX8" s="63"/>
      <c r="AY8" s="63"/>
      <c r="AZ8" s="63"/>
      <c r="BA8" s="63"/>
      <c r="BB8" s="63">
        <f>データ!T6</f>
        <v>5646.51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46.06</v>
      </c>
      <c r="J10" s="63"/>
      <c r="K10" s="63"/>
      <c r="L10" s="63"/>
      <c r="M10" s="63"/>
      <c r="N10" s="63"/>
      <c r="O10" s="63"/>
      <c r="P10" s="63">
        <f>データ!O6</f>
        <v>97.96</v>
      </c>
      <c r="Q10" s="63"/>
      <c r="R10" s="63"/>
      <c r="S10" s="63"/>
      <c r="T10" s="63"/>
      <c r="U10" s="63"/>
      <c r="V10" s="63"/>
      <c r="W10" s="63">
        <f>データ!P6</f>
        <v>83.02</v>
      </c>
      <c r="X10" s="63"/>
      <c r="Y10" s="63"/>
      <c r="Z10" s="63"/>
      <c r="AA10" s="63"/>
      <c r="AB10" s="63"/>
      <c r="AC10" s="63"/>
      <c r="AD10" s="64">
        <f>データ!Q6</f>
        <v>2824</v>
      </c>
      <c r="AE10" s="64"/>
      <c r="AF10" s="64"/>
      <c r="AG10" s="64"/>
      <c r="AH10" s="64"/>
      <c r="AI10" s="64"/>
      <c r="AJ10" s="64"/>
      <c r="AK10" s="2"/>
      <c r="AL10" s="64">
        <f>データ!U6</f>
        <v>827648</v>
      </c>
      <c r="AM10" s="64"/>
      <c r="AN10" s="64"/>
      <c r="AO10" s="64"/>
      <c r="AP10" s="64"/>
      <c r="AQ10" s="64"/>
      <c r="AR10" s="64"/>
      <c r="AS10" s="64"/>
      <c r="AT10" s="63">
        <f>データ!V6</f>
        <v>99.99</v>
      </c>
      <c r="AU10" s="63"/>
      <c r="AV10" s="63"/>
      <c r="AW10" s="63"/>
      <c r="AX10" s="63"/>
      <c r="AY10" s="63"/>
      <c r="AZ10" s="63"/>
      <c r="BA10" s="63"/>
      <c r="BB10" s="63">
        <f>データ!W6</f>
        <v>8277.31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271403</v>
      </c>
      <c r="D6" s="31">
        <f t="shared" si="3"/>
        <v>46</v>
      </c>
      <c r="E6" s="31">
        <f t="shared" si="3"/>
        <v>17</v>
      </c>
      <c r="F6" s="31">
        <f t="shared" si="3"/>
        <v>1</v>
      </c>
      <c r="G6" s="31">
        <f t="shared" si="3"/>
        <v>0</v>
      </c>
      <c r="H6" s="31" t="str">
        <f t="shared" si="3"/>
        <v>大阪府　堺市</v>
      </c>
      <c r="I6" s="31" t="str">
        <f t="shared" si="3"/>
        <v>法適用</v>
      </c>
      <c r="J6" s="31" t="str">
        <f t="shared" si="3"/>
        <v>下水道事業</v>
      </c>
      <c r="K6" s="31" t="str">
        <f t="shared" si="3"/>
        <v>公共下水道</v>
      </c>
      <c r="L6" s="31" t="str">
        <f t="shared" si="3"/>
        <v>政令市等</v>
      </c>
      <c r="M6" s="32" t="str">
        <f t="shared" si="3"/>
        <v>-</v>
      </c>
      <c r="N6" s="32">
        <f t="shared" si="3"/>
        <v>46.06</v>
      </c>
      <c r="O6" s="32">
        <f t="shared" si="3"/>
        <v>97.96</v>
      </c>
      <c r="P6" s="32">
        <f t="shared" si="3"/>
        <v>83.02</v>
      </c>
      <c r="Q6" s="32">
        <f t="shared" si="3"/>
        <v>2824</v>
      </c>
      <c r="R6" s="32">
        <f t="shared" si="3"/>
        <v>845960</v>
      </c>
      <c r="S6" s="32">
        <f t="shared" si="3"/>
        <v>149.82</v>
      </c>
      <c r="T6" s="32">
        <f t="shared" si="3"/>
        <v>5646.51</v>
      </c>
      <c r="U6" s="32">
        <f t="shared" si="3"/>
        <v>827648</v>
      </c>
      <c r="V6" s="32">
        <f t="shared" si="3"/>
        <v>99.99</v>
      </c>
      <c r="W6" s="32">
        <f t="shared" si="3"/>
        <v>8277.31</v>
      </c>
      <c r="X6" s="33">
        <f>IF(X7="",NA(),X7)</f>
        <v>105.24</v>
      </c>
      <c r="Y6" s="33">
        <f t="shared" ref="Y6:AG6" si="4">IF(Y7="",NA(),Y7)</f>
        <v>105.47</v>
      </c>
      <c r="Z6" s="33">
        <f t="shared" si="4"/>
        <v>106.22</v>
      </c>
      <c r="AA6" s="33">
        <f t="shared" si="4"/>
        <v>105.25</v>
      </c>
      <c r="AB6" s="33">
        <f t="shared" si="4"/>
        <v>103.47</v>
      </c>
      <c r="AC6" s="33">
        <f t="shared" si="4"/>
        <v>105.54</v>
      </c>
      <c r="AD6" s="33">
        <f t="shared" si="4"/>
        <v>105.85</v>
      </c>
      <c r="AE6" s="33">
        <f t="shared" si="4"/>
        <v>106.98</v>
      </c>
      <c r="AF6" s="33">
        <f t="shared" si="4"/>
        <v>108.24</v>
      </c>
      <c r="AG6" s="33">
        <f t="shared" si="4"/>
        <v>108.59</v>
      </c>
      <c r="AH6" s="32" t="str">
        <f>IF(AH7="","",IF(AH7="-","【-】","【"&amp;SUBSTITUTE(TEXT(AH7,"#,##0.00"),"-","△")&amp;"】"))</f>
        <v>【108.23】</v>
      </c>
      <c r="AI6" s="33">
        <f>IF(AI7="",NA(),AI7)</f>
        <v>41.16</v>
      </c>
      <c r="AJ6" s="33">
        <f t="shared" ref="AJ6:AR6" si="5">IF(AJ7="",NA(),AJ7)</f>
        <v>36.090000000000003</v>
      </c>
      <c r="AK6" s="33">
        <f t="shared" si="5"/>
        <v>29.75</v>
      </c>
      <c r="AL6" s="33">
        <f t="shared" si="5"/>
        <v>24.34</v>
      </c>
      <c r="AM6" s="33">
        <f t="shared" si="5"/>
        <v>22.81</v>
      </c>
      <c r="AN6" s="33">
        <f t="shared" si="5"/>
        <v>6.77</v>
      </c>
      <c r="AO6" s="33">
        <f t="shared" si="5"/>
        <v>5.72</v>
      </c>
      <c r="AP6" s="33">
        <f t="shared" si="5"/>
        <v>4.09</v>
      </c>
      <c r="AQ6" s="33">
        <f t="shared" si="5"/>
        <v>0.61</v>
      </c>
      <c r="AR6" s="33">
        <f t="shared" si="5"/>
        <v>0.54</v>
      </c>
      <c r="AS6" s="32" t="str">
        <f>IF(AS7="","",IF(AS7="-","【-】","【"&amp;SUBSTITUTE(TEXT(AS7,"#,##0.00"),"-","△")&amp;"】"))</f>
        <v>【4.45】</v>
      </c>
      <c r="AT6" s="33">
        <f>IF(AT7="",NA(),AT7)</f>
        <v>100.8</v>
      </c>
      <c r="AU6" s="33">
        <f t="shared" ref="AU6:BC6" si="6">IF(AU7="",NA(),AU7)</f>
        <v>101.98</v>
      </c>
      <c r="AV6" s="33">
        <f t="shared" si="6"/>
        <v>107.94</v>
      </c>
      <c r="AW6" s="33">
        <f t="shared" si="6"/>
        <v>38.67</v>
      </c>
      <c r="AX6" s="33">
        <f t="shared" si="6"/>
        <v>40.01</v>
      </c>
      <c r="AY6" s="33">
        <f t="shared" si="6"/>
        <v>178.08</v>
      </c>
      <c r="AZ6" s="33">
        <f t="shared" si="6"/>
        <v>182.39</v>
      </c>
      <c r="BA6" s="33">
        <f t="shared" si="6"/>
        <v>187.05</v>
      </c>
      <c r="BB6" s="33">
        <f t="shared" si="6"/>
        <v>55.68</v>
      </c>
      <c r="BC6" s="33">
        <f t="shared" si="6"/>
        <v>56.18</v>
      </c>
      <c r="BD6" s="32" t="str">
        <f>IF(BD7="","",IF(BD7="-","【-】","【"&amp;SUBSTITUTE(TEXT(BD7,"#,##0.00"),"-","△")&amp;"】"))</f>
        <v>【57.41】</v>
      </c>
      <c r="BE6" s="33">
        <f>IF(BE7="",NA(),BE7)</f>
        <v>1026.3599999999999</v>
      </c>
      <c r="BF6" s="33">
        <f t="shared" ref="BF6:BN6" si="7">IF(BF7="",NA(),BF7)</f>
        <v>1056.49</v>
      </c>
      <c r="BG6" s="33">
        <f t="shared" si="7"/>
        <v>1037.22</v>
      </c>
      <c r="BH6" s="33">
        <f t="shared" si="7"/>
        <v>1113.27</v>
      </c>
      <c r="BI6" s="33">
        <f t="shared" si="7"/>
        <v>1089.5899999999999</v>
      </c>
      <c r="BJ6" s="33">
        <f t="shared" si="7"/>
        <v>696.19</v>
      </c>
      <c r="BK6" s="33">
        <f t="shared" si="7"/>
        <v>671.46</v>
      </c>
      <c r="BL6" s="33">
        <f t="shared" si="7"/>
        <v>644.47</v>
      </c>
      <c r="BM6" s="33">
        <f t="shared" si="7"/>
        <v>627.59</v>
      </c>
      <c r="BN6" s="33">
        <f t="shared" si="7"/>
        <v>594.09</v>
      </c>
      <c r="BO6" s="32" t="str">
        <f>IF(BO7="","",IF(BO7="-","【-】","【"&amp;SUBSTITUTE(TEXT(BO7,"#,##0.00"),"-","△")&amp;"】"))</f>
        <v>【763.62】</v>
      </c>
      <c r="BP6" s="33">
        <f>IF(BP7="",NA(),BP7)</f>
        <v>105.88</v>
      </c>
      <c r="BQ6" s="33">
        <f t="shared" ref="BQ6:BY6" si="8">IF(BQ7="",NA(),BQ7)</f>
        <v>104.79</v>
      </c>
      <c r="BR6" s="33">
        <f t="shared" si="8"/>
        <v>106.48</v>
      </c>
      <c r="BS6" s="33">
        <f t="shared" si="8"/>
        <v>107.93</v>
      </c>
      <c r="BT6" s="33">
        <f t="shared" si="8"/>
        <v>105.32</v>
      </c>
      <c r="BU6" s="33">
        <f t="shared" si="8"/>
        <v>106.48</v>
      </c>
      <c r="BV6" s="33">
        <f t="shared" si="8"/>
        <v>107.64</v>
      </c>
      <c r="BW6" s="33">
        <f t="shared" si="8"/>
        <v>109.25</v>
      </c>
      <c r="BX6" s="33">
        <f t="shared" si="8"/>
        <v>113.93</v>
      </c>
      <c r="BY6" s="33">
        <f t="shared" si="8"/>
        <v>114.03</v>
      </c>
      <c r="BZ6" s="32" t="str">
        <f>IF(BZ7="","",IF(BZ7="-","【-】","【"&amp;SUBSTITUTE(TEXT(BZ7,"#,##0.00"),"-","△")&amp;"】"))</f>
        <v>【98.53】</v>
      </c>
      <c r="CA6" s="33">
        <f>IF(CA7="",NA(),CA7)</f>
        <v>168.89</v>
      </c>
      <c r="CB6" s="33">
        <f t="shared" ref="CB6:CJ6" si="9">IF(CB7="",NA(),CB7)</f>
        <v>170.32</v>
      </c>
      <c r="CC6" s="33">
        <f t="shared" si="9"/>
        <v>167.91</v>
      </c>
      <c r="CD6" s="33">
        <f t="shared" si="9"/>
        <v>164.89</v>
      </c>
      <c r="CE6" s="33">
        <f t="shared" si="9"/>
        <v>168.08</v>
      </c>
      <c r="CF6" s="33">
        <f t="shared" si="9"/>
        <v>124.63</v>
      </c>
      <c r="CG6" s="33">
        <f t="shared" si="9"/>
        <v>123.36</v>
      </c>
      <c r="CH6" s="33">
        <f t="shared" si="9"/>
        <v>121.96</v>
      </c>
      <c r="CI6" s="33">
        <f t="shared" si="9"/>
        <v>116.77</v>
      </c>
      <c r="CJ6" s="33">
        <f t="shared" si="9"/>
        <v>116.93</v>
      </c>
      <c r="CK6" s="32" t="str">
        <f>IF(CK7="","",IF(CK7="-","【-】","【"&amp;SUBSTITUTE(TEXT(CK7,"#,##0.00"),"-","△")&amp;"】"))</f>
        <v>【139.70】</v>
      </c>
      <c r="CL6" s="33">
        <f>IF(CL7="",NA(),CL7)</f>
        <v>64.8</v>
      </c>
      <c r="CM6" s="33">
        <f t="shared" ref="CM6:CU6" si="10">IF(CM7="",NA(),CM7)</f>
        <v>64.31</v>
      </c>
      <c r="CN6" s="33">
        <f t="shared" si="10"/>
        <v>63.82</v>
      </c>
      <c r="CO6" s="33">
        <f t="shared" si="10"/>
        <v>86.02</v>
      </c>
      <c r="CP6" s="33">
        <f t="shared" si="10"/>
        <v>86.89</v>
      </c>
      <c r="CQ6" s="33">
        <f t="shared" si="10"/>
        <v>59.52</v>
      </c>
      <c r="CR6" s="33">
        <f t="shared" si="10"/>
        <v>57.95</v>
      </c>
      <c r="CS6" s="33">
        <f t="shared" si="10"/>
        <v>59.8</v>
      </c>
      <c r="CT6" s="33">
        <f t="shared" si="10"/>
        <v>59.58</v>
      </c>
      <c r="CU6" s="33">
        <f t="shared" si="10"/>
        <v>58.79</v>
      </c>
      <c r="CV6" s="32" t="str">
        <f>IF(CV7="","",IF(CV7="-","【-】","【"&amp;SUBSTITUTE(TEXT(CV7,"#,##0.00"),"-","△")&amp;"】"))</f>
        <v>【60.01】</v>
      </c>
      <c r="CW6" s="33">
        <f>IF(CW7="",NA(),CW7)</f>
        <v>93.56</v>
      </c>
      <c r="CX6" s="33">
        <f t="shared" ref="CX6:DF6" si="11">IF(CX7="",NA(),CX7)</f>
        <v>93.89</v>
      </c>
      <c r="CY6" s="33">
        <f t="shared" si="11"/>
        <v>94.16</v>
      </c>
      <c r="CZ6" s="33">
        <f t="shared" si="11"/>
        <v>94.21</v>
      </c>
      <c r="DA6" s="33">
        <f t="shared" si="11"/>
        <v>94.02</v>
      </c>
      <c r="DB6" s="33">
        <f t="shared" si="11"/>
        <v>98.54</v>
      </c>
      <c r="DC6" s="33">
        <f t="shared" si="11"/>
        <v>98.56</v>
      </c>
      <c r="DD6" s="33">
        <f t="shared" si="11"/>
        <v>98.64</v>
      </c>
      <c r="DE6" s="33">
        <f t="shared" si="11"/>
        <v>98.71</v>
      </c>
      <c r="DF6" s="33">
        <f t="shared" si="11"/>
        <v>98.76</v>
      </c>
      <c r="DG6" s="32" t="str">
        <f>IF(DG7="","",IF(DG7="-","【-】","【"&amp;SUBSTITUTE(TEXT(DG7,"#,##0.00"),"-","△")&amp;"】"))</f>
        <v>【94.73】</v>
      </c>
      <c r="DH6" s="33">
        <f>IF(DH7="",NA(),DH7)</f>
        <v>15.99</v>
      </c>
      <c r="DI6" s="33">
        <f t="shared" ref="DI6:DQ6" si="12">IF(DI7="",NA(),DI7)</f>
        <v>16.96</v>
      </c>
      <c r="DJ6" s="33">
        <f t="shared" si="12"/>
        <v>18.03</v>
      </c>
      <c r="DK6" s="33">
        <f t="shared" si="12"/>
        <v>29.63</v>
      </c>
      <c r="DL6" s="33">
        <f t="shared" si="12"/>
        <v>31.27</v>
      </c>
      <c r="DM6" s="33">
        <f t="shared" si="12"/>
        <v>29.9</v>
      </c>
      <c r="DN6" s="33">
        <f t="shared" si="12"/>
        <v>30.56</v>
      </c>
      <c r="DO6" s="33">
        <f t="shared" si="12"/>
        <v>31.06</v>
      </c>
      <c r="DP6" s="33">
        <f t="shared" si="12"/>
        <v>42</v>
      </c>
      <c r="DQ6" s="33">
        <f t="shared" si="12"/>
        <v>43.2</v>
      </c>
      <c r="DR6" s="32" t="str">
        <f>IF(DR7="","",IF(DR7="-","【-】","【"&amp;SUBSTITUTE(TEXT(DR7,"#,##0.00"),"-","△")&amp;"】"))</f>
        <v>【36.85】</v>
      </c>
      <c r="DS6" s="33">
        <f>IF(DS7="",NA(),DS7)</f>
        <v>1.08</v>
      </c>
      <c r="DT6" s="33">
        <f t="shared" ref="DT6:EB6" si="13">IF(DT7="",NA(),DT7)</f>
        <v>2.14</v>
      </c>
      <c r="DU6" s="33">
        <f t="shared" si="13"/>
        <v>2.5499999999999998</v>
      </c>
      <c r="DV6" s="33">
        <f t="shared" si="13"/>
        <v>3.18</v>
      </c>
      <c r="DW6" s="33">
        <f t="shared" si="13"/>
        <v>4.9400000000000004</v>
      </c>
      <c r="DX6" s="33">
        <f t="shared" si="13"/>
        <v>6.06</v>
      </c>
      <c r="DY6" s="33">
        <f t="shared" si="13"/>
        <v>6.24</v>
      </c>
      <c r="DZ6" s="33">
        <f t="shared" si="13"/>
        <v>6.43</v>
      </c>
      <c r="EA6" s="33">
        <f t="shared" si="13"/>
        <v>6.95</v>
      </c>
      <c r="EB6" s="33">
        <f t="shared" si="13"/>
        <v>7.39</v>
      </c>
      <c r="EC6" s="32" t="str">
        <f>IF(EC7="","",IF(EC7="-","【-】","【"&amp;SUBSTITUTE(TEXT(EC7,"#,##0.00"),"-","△")&amp;"】"))</f>
        <v>【4.56】</v>
      </c>
      <c r="ED6" s="33">
        <f>IF(ED7="",NA(),ED7)</f>
        <v>0.01</v>
      </c>
      <c r="EE6" s="33">
        <f t="shared" ref="EE6:EM6" si="14">IF(EE7="",NA(),EE7)</f>
        <v>0.01</v>
      </c>
      <c r="EF6" s="32">
        <f t="shared" si="14"/>
        <v>0</v>
      </c>
      <c r="EG6" s="32">
        <f t="shared" si="14"/>
        <v>0</v>
      </c>
      <c r="EH6" s="33">
        <f t="shared" si="14"/>
        <v>0.01</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271403</v>
      </c>
      <c r="D7" s="35">
        <v>46</v>
      </c>
      <c r="E7" s="35">
        <v>17</v>
      </c>
      <c r="F7" s="35">
        <v>1</v>
      </c>
      <c r="G7" s="35">
        <v>0</v>
      </c>
      <c r="H7" s="35" t="s">
        <v>96</v>
      </c>
      <c r="I7" s="35" t="s">
        <v>97</v>
      </c>
      <c r="J7" s="35" t="s">
        <v>98</v>
      </c>
      <c r="K7" s="35" t="s">
        <v>99</v>
      </c>
      <c r="L7" s="35" t="s">
        <v>100</v>
      </c>
      <c r="M7" s="36" t="s">
        <v>101</v>
      </c>
      <c r="N7" s="36">
        <v>46.06</v>
      </c>
      <c r="O7" s="36">
        <v>97.96</v>
      </c>
      <c r="P7" s="36">
        <v>83.02</v>
      </c>
      <c r="Q7" s="36">
        <v>2824</v>
      </c>
      <c r="R7" s="36">
        <v>845960</v>
      </c>
      <c r="S7" s="36">
        <v>149.82</v>
      </c>
      <c r="T7" s="36">
        <v>5646.51</v>
      </c>
      <c r="U7" s="36">
        <v>827648</v>
      </c>
      <c r="V7" s="36">
        <v>99.99</v>
      </c>
      <c r="W7" s="36">
        <v>8277.31</v>
      </c>
      <c r="X7" s="36">
        <v>105.24</v>
      </c>
      <c r="Y7" s="36">
        <v>105.47</v>
      </c>
      <c r="Z7" s="36">
        <v>106.22</v>
      </c>
      <c r="AA7" s="36">
        <v>105.25</v>
      </c>
      <c r="AB7" s="36">
        <v>103.47</v>
      </c>
      <c r="AC7" s="36">
        <v>105.54</v>
      </c>
      <c r="AD7" s="36">
        <v>105.85</v>
      </c>
      <c r="AE7" s="36">
        <v>106.98</v>
      </c>
      <c r="AF7" s="36">
        <v>108.24</v>
      </c>
      <c r="AG7" s="36">
        <v>108.59</v>
      </c>
      <c r="AH7" s="36">
        <v>108.23</v>
      </c>
      <c r="AI7" s="36">
        <v>41.16</v>
      </c>
      <c r="AJ7" s="36">
        <v>36.090000000000003</v>
      </c>
      <c r="AK7" s="36">
        <v>29.75</v>
      </c>
      <c r="AL7" s="36">
        <v>24.34</v>
      </c>
      <c r="AM7" s="36">
        <v>22.81</v>
      </c>
      <c r="AN7" s="36">
        <v>6.77</v>
      </c>
      <c r="AO7" s="36">
        <v>5.72</v>
      </c>
      <c r="AP7" s="36">
        <v>4.09</v>
      </c>
      <c r="AQ7" s="36">
        <v>0.61</v>
      </c>
      <c r="AR7" s="36">
        <v>0.54</v>
      </c>
      <c r="AS7" s="36">
        <v>4.45</v>
      </c>
      <c r="AT7" s="36">
        <v>100.8</v>
      </c>
      <c r="AU7" s="36">
        <v>101.98</v>
      </c>
      <c r="AV7" s="36">
        <v>107.94</v>
      </c>
      <c r="AW7" s="36">
        <v>38.67</v>
      </c>
      <c r="AX7" s="36">
        <v>40.01</v>
      </c>
      <c r="AY7" s="36">
        <v>178.08</v>
      </c>
      <c r="AZ7" s="36">
        <v>182.39</v>
      </c>
      <c r="BA7" s="36">
        <v>187.05</v>
      </c>
      <c r="BB7" s="36">
        <v>55.68</v>
      </c>
      <c r="BC7" s="36">
        <v>56.18</v>
      </c>
      <c r="BD7" s="36">
        <v>57.41</v>
      </c>
      <c r="BE7" s="36">
        <v>1026.3599999999999</v>
      </c>
      <c r="BF7" s="36">
        <v>1056.49</v>
      </c>
      <c r="BG7" s="36">
        <v>1037.22</v>
      </c>
      <c r="BH7" s="36">
        <v>1113.27</v>
      </c>
      <c r="BI7" s="36">
        <v>1089.5899999999999</v>
      </c>
      <c r="BJ7" s="36">
        <v>696.19</v>
      </c>
      <c r="BK7" s="36">
        <v>671.46</v>
      </c>
      <c r="BL7" s="36">
        <v>644.47</v>
      </c>
      <c r="BM7" s="36">
        <v>627.59</v>
      </c>
      <c r="BN7" s="36">
        <v>594.09</v>
      </c>
      <c r="BO7" s="36">
        <v>763.62</v>
      </c>
      <c r="BP7" s="36">
        <v>105.88</v>
      </c>
      <c r="BQ7" s="36">
        <v>104.79</v>
      </c>
      <c r="BR7" s="36">
        <v>106.48</v>
      </c>
      <c r="BS7" s="36">
        <v>107.93</v>
      </c>
      <c r="BT7" s="36">
        <v>105.32</v>
      </c>
      <c r="BU7" s="36">
        <v>106.48</v>
      </c>
      <c r="BV7" s="36">
        <v>107.64</v>
      </c>
      <c r="BW7" s="36">
        <v>109.25</v>
      </c>
      <c r="BX7" s="36">
        <v>113.93</v>
      </c>
      <c r="BY7" s="36">
        <v>114.03</v>
      </c>
      <c r="BZ7" s="36">
        <v>98.53</v>
      </c>
      <c r="CA7" s="36">
        <v>168.89</v>
      </c>
      <c r="CB7" s="36">
        <v>170.32</v>
      </c>
      <c r="CC7" s="36">
        <v>167.91</v>
      </c>
      <c r="CD7" s="36">
        <v>164.89</v>
      </c>
      <c r="CE7" s="36">
        <v>168.08</v>
      </c>
      <c r="CF7" s="36">
        <v>124.63</v>
      </c>
      <c r="CG7" s="36">
        <v>123.36</v>
      </c>
      <c r="CH7" s="36">
        <v>121.96</v>
      </c>
      <c r="CI7" s="36">
        <v>116.77</v>
      </c>
      <c r="CJ7" s="36">
        <v>116.93</v>
      </c>
      <c r="CK7" s="36">
        <v>139.69999999999999</v>
      </c>
      <c r="CL7" s="36">
        <v>64.8</v>
      </c>
      <c r="CM7" s="36">
        <v>64.31</v>
      </c>
      <c r="CN7" s="36">
        <v>63.82</v>
      </c>
      <c r="CO7" s="36">
        <v>86.02</v>
      </c>
      <c r="CP7" s="36">
        <v>86.89</v>
      </c>
      <c r="CQ7" s="36">
        <v>59.52</v>
      </c>
      <c r="CR7" s="36">
        <v>57.95</v>
      </c>
      <c r="CS7" s="36">
        <v>59.8</v>
      </c>
      <c r="CT7" s="36">
        <v>59.58</v>
      </c>
      <c r="CU7" s="36">
        <v>58.79</v>
      </c>
      <c r="CV7" s="36">
        <v>60.01</v>
      </c>
      <c r="CW7" s="36">
        <v>93.56</v>
      </c>
      <c r="CX7" s="36">
        <v>93.89</v>
      </c>
      <c r="CY7" s="36">
        <v>94.16</v>
      </c>
      <c r="CZ7" s="36">
        <v>94.21</v>
      </c>
      <c r="DA7" s="36">
        <v>94.02</v>
      </c>
      <c r="DB7" s="36">
        <v>98.54</v>
      </c>
      <c r="DC7" s="36">
        <v>98.56</v>
      </c>
      <c r="DD7" s="36">
        <v>98.64</v>
      </c>
      <c r="DE7" s="36">
        <v>98.71</v>
      </c>
      <c r="DF7" s="36">
        <v>98.76</v>
      </c>
      <c r="DG7" s="36">
        <v>94.73</v>
      </c>
      <c r="DH7" s="36">
        <v>15.99</v>
      </c>
      <c r="DI7" s="36">
        <v>16.96</v>
      </c>
      <c r="DJ7" s="36">
        <v>18.03</v>
      </c>
      <c r="DK7" s="36">
        <v>29.63</v>
      </c>
      <c r="DL7" s="36">
        <v>31.27</v>
      </c>
      <c r="DM7" s="36">
        <v>29.9</v>
      </c>
      <c r="DN7" s="36">
        <v>30.56</v>
      </c>
      <c r="DO7" s="36">
        <v>31.06</v>
      </c>
      <c r="DP7" s="36">
        <v>42</v>
      </c>
      <c r="DQ7" s="36">
        <v>43.2</v>
      </c>
      <c r="DR7" s="36">
        <v>36.85</v>
      </c>
      <c r="DS7" s="36">
        <v>1.08</v>
      </c>
      <c r="DT7" s="36">
        <v>2.14</v>
      </c>
      <c r="DU7" s="36">
        <v>2.5499999999999998</v>
      </c>
      <c r="DV7" s="36">
        <v>3.18</v>
      </c>
      <c r="DW7" s="36">
        <v>4.9400000000000004</v>
      </c>
      <c r="DX7" s="36">
        <v>6.06</v>
      </c>
      <c r="DY7" s="36">
        <v>6.24</v>
      </c>
      <c r="DZ7" s="36">
        <v>6.43</v>
      </c>
      <c r="EA7" s="36">
        <v>6.95</v>
      </c>
      <c r="EB7" s="36">
        <v>7.39</v>
      </c>
      <c r="EC7" s="36">
        <v>4.5599999999999996</v>
      </c>
      <c r="ED7" s="36">
        <v>0.01</v>
      </c>
      <c r="EE7" s="36">
        <v>0.01</v>
      </c>
      <c r="EF7" s="36">
        <v>0</v>
      </c>
      <c r="EG7" s="36">
        <v>0</v>
      </c>
      <c r="EH7" s="36">
        <v>0.01</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2017-02-08T02:36:18Z</dcterms:created>
  <dcterms:modified xsi:type="dcterms:W3CDTF">2017-02-27T05:57:21Z</dcterms:modified>
  <cp:category/>
</cp:coreProperties>
</file>