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8兵庫県神戸市\"/>
    </mc:Choice>
  </mc:AlternateContent>
  <workbookProtection workbookAlgorithmName="SHA-512" workbookHashValue="tJke91dfbXGVa5UJi4Y5ZThewALif9BwAQrIe5zgKr7aGmDYKYCJx8dYJEFmeGPfFlyfE6Y9inBDtGnBmqPVeg==" workbookSaltValue="uh3wRaic0gKxISVeDnX3yA==" workbookSpinCount="100000" lockStructure="1"/>
  <bookViews>
    <workbookView xWindow="0" yWindow="0" windowWidth="2061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<sst xmlns="http://schemas.openxmlformats.org/spreadsheetml/2006/main" count="220" uniqueCount="107">
  <si>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</si>
  <si>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</si>
  <si>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</si>
  <si>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</si>
  <si>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</si>
  <si>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</si>
  <si>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</si>
  <si>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</si>
  <si>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</si>
  <si>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</si>
  <si>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</si>
  <si>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</si>
  <si>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</si>
  <si>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</si>
  <si>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</si>
  <si>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</si>
  <si>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</si>
  <si>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</si>
  <si>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</si>
  <si>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</si>
  <si>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</si>
  <si>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</si>
  <si>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</si>
  <si>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</si>
  <si>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</si>
  <si>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</si>
  <si>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</si>
  <si>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</si>
  <si>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</si>
  <si>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</si>
  <si>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</si>
  <si>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</si>
  <si>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</si>
  <si>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</si>
  <si>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</si>
  <si>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</si>
  <si>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</si>
  <si>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</si>
  <si>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</si>
  <si>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</si>
  <si>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</si>
  <si>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</si>
  <si>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</si>
  <si>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</si>
  <si>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</si>
  <si>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</si>
  <si>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</si>
  <si>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</si>
  <si>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</si>
  <si>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</si>
  <si>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</si>
  <si>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</si>
  <si>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</si>
  <si>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</si>
  <si>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</si>
  <si>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</si>
  <si>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</si>
  <si>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</si>
  <si>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</si>
  <si>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</si>
  <si>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</si>
  <si>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</si>
  <si>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</si>
  <si>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</si>
  <si>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</si>
  <si>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</si>
  <si>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</si>
  <si>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</si>
  <si>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</si>
  <si>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</si>
  <si>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</si>
  <si>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</si>
  <si>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</si>
  <si>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</si>
  <si>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</si>
  <si>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</si>
  <si>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</si>
  <si>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</si>
  <si>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</si>
  <si>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</si>
  <si>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</si>
  <si>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</si>
  <si>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</si>
  <si>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</si>
  <si>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</si>
  <si>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</si>
  <si>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</si>
  <si>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</si>
  <si>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</si>
  <si>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</si>
  <si>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</si>
  <si>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</si>
  <si>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</si>
  <si>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阪神水道企業団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</si>
  <si>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</si>
  <si>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</si>
  <si>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</si>
  <si>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</si>
  <si>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</si>
  <si>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</si>
  <si>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</si>
  <si>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</si>
  <si>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</si>
  <si>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</si>
  <si>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は、大きな河川（水源）のない阪神地域に水道用水を供給するために昭和１１年に設立され、戦後の経済成長に伴う水需要の高まりに応えるために施設を建設・拡張し、阪神地域の発展に貢献してきました。
　昭和５３年度から平成２２年度にかけて第５期拡張工事を行いましたが、その実施に当たっては、財源として国庫補助金等の獲得に努めるとともに、企業債（借入金）を活用する等の方策により当該投資を長期にわたって回収することとし、構成市の負担の軽減・平準化に努めてきました。
　その結果、①経常収支比率、⑤料金回収率は平均を下回り、多額の累積欠損金（②累積欠損金比率）を有することとなりました。職員数削減や企業債の繰上償還・借換等による費用削減、資産の有効活用等の収益確保といった経営改善に取り組み、一時は７００％を超えていた④企業債残高対給水収益比率を減少させ、また平成２４年度以降は利益を計上することができるようになる等、財政状況は改善しつつあります。
　しかし、今後の施設の更新に必要な投資や水需要の減少を踏まえると、依然として厳しい状況にあり、引き続き経営改善等に努める必要があります。
　なお、当企業団では、企業団議会で議決された水量に基づき構成市が企業団の費用を負担する制度を採用しており、この水量と実績給水量に乖離があるため、⑧有収率が１００％を上回っています。</t>
    <rPh sb="1" eb="2">
      <t>トウ</t>
    </rPh>
    <rPh sb="2" eb="4">
      <t>キギョウ</t>
    </rPh>
    <rPh sb="4" eb="5">
      <t>ダン</t>
    </rPh>
    <rPh sb="7" eb="8">
      <t>オオ</t>
    </rPh>
    <rPh sb="10" eb="12">
      <t>カセン</t>
    </rPh>
    <rPh sb="13" eb="15">
      <t>スイゲン</t>
    </rPh>
    <rPh sb="19" eb="21">
      <t>ハンシン</t>
    </rPh>
    <rPh sb="21" eb="23">
      <t>チイキ</t>
    </rPh>
    <rPh sb="24" eb="26">
      <t>スイドウ</t>
    </rPh>
    <rPh sb="26" eb="28">
      <t>ヨウスイ</t>
    </rPh>
    <rPh sb="29" eb="31">
      <t>キョウキュウ</t>
    </rPh>
    <rPh sb="42" eb="44">
      <t>セツリツ</t>
    </rPh>
    <rPh sb="47" eb="49">
      <t>センゴ</t>
    </rPh>
    <rPh sb="50" eb="52">
      <t>ケイザイ</t>
    </rPh>
    <rPh sb="57" eb="58">
      <t>ミズ</t>
    </rPh>
    <rPh sb="58" eb="60">
      <t>ジュヨウ</t>
    </rPh>
    <rPh sb="61" eb="62">
      <t>タカ</t>
    </rPh>
    <rPh sb="65" eb="66">
      <t>コタ</t>
    </rPh>
    <rPh sb="71" eb="73">
      <t>シセツ</t>
    </rPh>
    <rPh sb="74" eb="76">
      <t>ケンセツ</t>
    </rPh>
    <rPh sb="77" eb="79">
      <t>カクチョウ</t>
    </rPh>
    <rPh sb="81" eb="83">
      <t>ハンシン</t>
    </rPh>
    <rPh sb="83" eb="85">
      <t>チイキ</t>
    </rPh>
    <rPh sb="86" eb="88">
      <t>ハッテン</t>
    </rPh>
    <rPh sb="89" eb="91">
      <t>コウケン</t>
    </rPh>
    <rPh sb="100" eb="102">
      <t>ショウワ</t>
    </rPh>
    <rPh sb="104" eb="105">
      <t>ネン</t>
    </rPh>
    <rPh sb="105" eb="106">
      <t>ド</t>
    </rPh>
    <rPh sb="108" eb="110">
      <t>ヘイセイ</t>
    </rPh>
    <rPh sb="112" eb="113">
      <t>ネン</t>
    </rPh>
    <rPh sb="113" eb="114">
      <t>ド</t>
    </rPh>
    <rPh sb="118" eb="119">
      <t>ダイ</t>
    </rPh>
    <rPh sb="120" eb="121">
      <t>キ</t>
    </rPh>
    <rPh sb="121" eb="123">
      <t>カクチョウ</t>
    </rPh>
    <rPh sb="123" eb="125">
      <t>コウジ</t>
    </rPh>
    <rPh sb="126" eb="127">
      <t>オコナ</t>
    </rPh>
    <rPh sb="135" eb="137">
      <t>ジッシ</t>
    </rPh>
    <rPh sb="138" eb="139">
      <t>ア</t>
    </rPh>
    <rPh sb="222" eb="223">
      <t>ツト</t>
    </rPh>
    <rPh sb="234" eb="236">
      <t>ケッカ</t>
    </rPh>
    <rPh sb="238" eb="240">
      <t>ケイジョウ</t>
    </rPh>
    <rPh sb="240" eb="242">
      <t>シュウシ</t>
    </rPh>
    <rPh sb="242" eb="244">
      <t>ヒリツ</t>
    </rPh>
    <rPh sb="246" eb="248">
      <t>リョウキン</t>
    </rPh>
    <rPh sb="248" eb="250">
      <t>カイシュウ</t>
    </rPh>
    <rPh sb="250" eb="251">
      <t>リツ</t>
    </rPh>
    <rPh sb="252" eb="254">
      <t>ヘイキン</t>
    </rPh>
    <rPh sb="255" eb="257">
      <t>シタマワ</t>
    </rPh>
    <rPh sb="259" eb="261">
      <t>タガク</t>
    </rPh>
    <rPh sb="262" eb="264">
      <t>ルイセキ</t>
    </rPh>
    <rPh sb="264" eb="267">
      <t>ケッソンキン</t>
    </rPh>
    <rPh sb="269" eb="271">
      <t>ルイセキ</t>
    </rPh>
    <rPh sb="271" eb="274">
      <t>ケッソンキン</t>
    </rPh>
    <rPh sb="274" eb="276">
      <t>ヒリツ</t>
    </rPh>
    <rPh sb="278" eb="279">
      <t>ユウ</t>
    </rPh>
    <rPh sb="290" eb="293">
      <t>ショクインスウ</t>
    </rPh>
    <rPh sb="293" eb="295">
      <t>サクゲン</t>
    </rPh>
    <rPh sb="296" eb="298">
      <t>キギョウ</t>
    </rPh>
    <rPh sb="298" eb="299">
      <t>サイ</t>
    </rPh>
    <rPh sb="300" eb="301">
      <t>ク</t>
    </rPh>
    <rPh sb="301" eb="302">
      <t>ア</t>
    </rPh>
    <rPh sb="302" eb="304">
      <t>ショウカン</t>
    </rPh>
    <rPh sb="305" eb="306">
      <t>カ</t>
    </rPh>
    <rPh sb="306" eb="307">
      <t>カ</t>
    </rPh>
    <rPh sb="307" eb="308">
      <t>トウ</t>
    </rPh>
    <rPh sb="311" eb="313">
      <t>ヒヨウ</t>
    </rPh>
    <rPh sb="313" eb="315">
      <t>サクゲン</t>
    </rPh>
    <rPh sb="316" eb="318">
      <t>シサン</t>
    </rPh>
    <rPh sb="319" eb="321">
      <t>ユウコウ</t>
    </rPh>
    <rPh sb="321" eb="323">
      <t>カツヨウ</t>
    </rPh>
    <rPh sb="323" eb="324">
      <t>トウ</t>
    </rPh>
    <rPh sb="325" eb="327">
      <t>シュウエキ</t>
    </rPh>
    <rPh sb="327" eb="329">
      <t>カクホ</t>
    </rPh>
    <rPh sb="333" eb="335">
      <t>ケイエイ</t>
    </rPh>
    <rPh sb="335" eb="337">
      <t>カイゼン</t>
    </rPh>
    <rPh sb="338" eb="339">
      <t>ト</t>
    </rPh>
    <rPh sb="340" eb="341">
      <t>ク</t>
    </rPh>
    <rPh sb="343" eb="345">
      <t>イチジ</t>
    </rPh>
    <rPh sb="351" eb="352">
      <t>コ</t>
    </rPh>
    <rPh sb="357" eb="359">
      <t>キギョウ</t>
    </rPh>
    <rPh sb="359" eb="360">
      <t>サイ</t>
    </rPh>
    <rPh sb="360" eb="362">
      <t>ザンダカ</t>
    </rPh>
    <rPh sb="362" eb="363">
      <t>タイ</t>
    </rPh>
    <rPh sb="363" eb="365">
      <t>キュウスイ</t>
    </rPh>
    <rPh sb="365" eb="367">
      <t>シュウエキ</t>
    </rPh>
    <rPh sb="367" eb="369">
      <t>ヒリツ</t>
    </rPh>
    <rPh sb="370" eb="372">
      <t>ゲンショウ</t>
    </rPh>
    <rPh sb="377" eb="379">
      <t>ヘイセイ</t>
    </rPh>
    <rPh sb="381" eb="382">
      <t>ネン</t>
    </rPh>
    <rPh sb="382" eb="383">
      <t>ド</t>
    </rPh>
    <rPh sb="383" eb="385">
      <t>イコウ</t>
    </rPh>
    <rPh sb="386" eb="388">
      <t>リエキ</t>
    </rPh>
    <rPh sb="389" eb="391">
      <t>ケイジョウ</t>
    </rPh>
    <rPh sb="404" eb="405">
      <t>トウ</t>
    </rPh>
    <rPh sb="406" eb="408">
      <t>ザイセイ</t>
    </rPh>
    <rPh sb="408" eb="410">
      <t>ジョウキョウ</t>
    </rPh>
    <rPh sb="411" eb="413">
      <t>カイゼン</t>
    </rPh>
    <rPh sb="427" eb="429">
      <t>コンゴ</t>
    </rPh>
    <rPh sb="430" eb="432">
      <t>シセツ</t>
    </rPh>
    <rPh sb="433" eb="435">
      <t>コウシン</t>
    </rPh>
    <rPh sb="436" eb="438">
      <t>ヒツヨウ</t>
    </rPh>
    <rPh sb="439" eb="441">
      <t>トウシ</t>
    </rPh>
    <rPh sb="442" eb="443">
      <t>ミズ</t>
    </rPh>
    <rPh sb="443" eb="445">
      <t>ジュヨウ</t>
    </rPh>
    <rPh sb="446" eb="448">
      <t>ゲンショウ</t>
    </rPh>
    <rPh sb="449" eb="450">
      <t>フ</t>
    </rPh>
    <rPh sb="455" eb="457">
      <t>イゼン</t>
    </rPh>
    <rPh sb="460" eb="461">
      <t>キビ</t>
    </rPh>
    <rPh sb="463" eb="465">
      <t>ジョウキョウ</t>
    </rPh>
    <rPh sb="469" eb="470">
      <t>ヒ</t>
    </rPh>
    <rPh sb="471" eb="472">
      <t>ツヅ</t>
    </rPh>
    <rPh sb="473" eb="475">
      <t>ケイエイ</t>
    </rPh>
    <rPh sb="475" eb="477">
      <t>カイゼン</t>
    </rPh>
    <rPh sb="477" eb="478">
      <t>トウ</t>
    </rPh>
    <rPh sb="479" eb="480">
      <t>ツト</t>
    </rPh>
    <rPh sb="482" eb="484">
      <t>ヒツヨウ</t>
    </rPh>
    <rPh sb="495" eb="496">
      <t>トウ</t>
    </rPh>
    <rPh sb="496" eb="498">
      <t>キギョウ</t>
    </rPh>
    <rPh sb="498" eb="499">
      <t>ダン</t>
    </rPh>
    <rPh sb="502" eb="504">
      <t>キギョウ</t>
    </rPh>
    <rPh sb="504" eb="505">
      <t>ダン</t>
    </rPh>
    <rPh sb="505" eb="507">
      <t>ギカイ</t>
    </rPh>
    <rPh sb="508" eb="510">
      <t>ギケツ</t>
    </rPh>
    <rPh sb="519" eb="521">
      <t>コウセイ</t>
    </rPh>
    <rPh sb="521" eb="522">
      <t>シ</t>
    </rPh>
    <rPh sb="523" eb="525">
      <t>キギョウ</t>
    </rPh>
    <rPh sb="525" eb="526">
      <t>ダン</t>
    </rPh>
    <rPh sb="527" eb="529">
      <t>ヒヨウ</t>
    </rPh>
    <rPh sb="530" eb="532">
      <t>フタン</t>
    </rPh>
    <rPh sb="534" eb="536">
      <t>セイド</t>
    </rPh>
    <rPh sb="537" eb="539">
      <t>サイヨウ</t>
    </rPh>
    <rPh sb="546" eb="548">
      <t>スイリョウ</t>
    </rPh>
    <rPh sb="549" eb="551">
      <t>ジッセキ</t>
    </rPh>
    <rPh sb="551" eb="553">
      <t>キュウスイ</t>
    </rPh>
    <rPh sb="553" eb="554">
      <t>リョウ</t>
    </rPh>
    <rPh sb="555" eb="557">
      <t>カイリ</t>
    </rPh>
    <rPh sb="564" eb="566">
      <t>ユウシュウ</t>
    </rPh>
    <rPh sb="566" eb="567">
      <t>リツ</t>
    </rPh>
    <rPh sb="573" eb="575">
      <t>ウワマワ</t>
    </rPh>
    <phoneticPr fontId="4"/>
  </si>
  <si>
    <t>　当企業団は設立が昭和１１年（約８０年前）と古いため、②管路経年化率は平均よりも高くなっています。
　企業団の管路の口径が大きく、更新工事に伴う断水の影響が大きいため、③管路更新率を一定にすることは困難ですが、施設整備計画を策定し、これに基づき計画的に更新を進めることにより、管路の強靭化に努めています。
　</t>
    <rPh sb="1" eb="2">
      <t>トウ</t>
    </rPh>
    <rPh sb="2" eb="4">
      <t>キギョウ</t>
    </rPh>
    <rPh sb="4" eb="5">
      <t>ダン</t>
    </rPh>
    <rPh sb="6" eb="8">
      <t>セツリツ</t>
    </rPh>
    <rPh sb="9" eb="11">
      <t>ショウワ</t>
    </rPh>
    <rPh sb="13" eb="14">
      <t>ネン</t>
    </rPh>
    <rPh sb="15" eb="16">
      <t>ヤク</t>
    </rPh>
    <rPh sb="18" eb="19">
      <t>ネン</t>
    </rPh>
    <rPh sb="19" eb="20">
      <t>マエ</t>
    </rPh>
    <rPh sb="22" eb="23">
      <t>フル</t>
    </rPh>
    <rPh sb="28" eb="30">
      <t>カンロ</t>
    </rPh>
    <rPh sb="30" eb="33">
      <t>ケイネンカ</t>
    </rPh>
    <rPh sb="33" eb="34">
      <t>リツ</t>
    </rPh>
    <rPh sb="35" eb="37">
      <t>ヘイキン</t>
    </rPh>
    <rPh sb="40" eb="41">
      <t>タカ</t>
    </rPh>
    <rPh sb="51" eb="53">
      <t>キギョウ</t>
    </rPh>
    <rPh sb="53" eb="54">
      <t>ダン</t>
    </rPh>
    <rPh sb="55" eb="57">
      <t>カンロ</t>
    </rPh>
    <rPh sb="58" eb="60">
      <t>コウケイ</t>
    </rPh>
    <rPh sb="61" eb="62">
      <t>オオ</t>
    </rPh>
    <rPh sb="65" eb="67">
      <t>コウシン</t>
    </rPh>
    <rPh sb="67" eb="69">
      <t>コウジ</t>
    </rPh>
    <rPh sb="70" eb="71">
      <t>トモナ</t>
    </rPh>
    <rPh sb="72" eb="74">
      <t>ダンスイ</t>
    </rPh>
    <rPh sb="75" eb="77">
      <t>エイキョウ</t>
    </rPh>
    <rPh sb="78" eb="79">
      <t>オオ</t>
    </rPh>
    <rPh sb="105" eb="107">
      <t>シセツ</t>
    </rPh>
    <rPh sb="107" eb="109">
      <t>セイビ</t>
    </rPh>
    <rPh sb="109" eb="111">
      <t>ケイカク</t>
    </rPh>
    <rPh sb="112" eb="114">
      <t>サクテイ</t>
    </rPh>
    <rPh sb="119" eb="120">
      <t>モト</t>
    </rPh>
    <rPh sb="122" eb="124">
      <t>ケイカク</t>
    </rPh>
    <rPh sb="124" eb="125">
      <t>テキ</t>
    </rPh>
    <rPh sb="126" eb="128">
      <t>コウシン</t>
    </rPh>
    <rPh sb="129" eb="130">
      <t>スス</t>
    </rPh>
    <rPh sb="138" eb="140">
      <t>カンロ</t>
    </rPh>
    <rPh sb="141" eb="143">
      <t>キョウジン</t>
    </rPh>
    <rPh sb="143" eb="144">
      <t>カ</t>
    </rPh>
    <rPh sb="145" eb="146">
      <t>ツト</t>
    </rPh>
    <phoneticPr fontId="4"/>
  </si>
  <si>
    <t>　当企業団では、上記のような現状を踏まえた上で、経営環境の変化（水需要の減少・新たな災害リスク等）に適切に対応し、今後も安全な水の安定供給を持続していくため「水道用水供給ビジョン」の改定作業を進めています。ビジョン改定後、これに基づく具体的行動計画（経営戦略）を策定・推進していく予定です。</t>
    <rPh sb="1" eb="2">
      <t>トウ</t>
    </rPh>
    <rPh sb="2" eb="4">
      <t>キギョウ</t>
    </rPh>
    <rPh sb="4" eb="5">
      <t>ダン</t>
    </rPh>
    <rPh sb="8" eb="10">
      <t>ジョウキ</t>
    </rPh>
    <rPh sb="14" eb="16">
      <t>ゲンジョウ</t>
    </rPh>
    <rPh sb="17" eb="18">
      <t>フ</t>
    </rPh>
    <rPh sb="21" eb="22">
      <t>ウエ</t>
    </rPh>
    <rPh sb="24" eb="26">
      <t>ケイエイ</t>
    </rPh>
    <rPh sb="26" eb="28">
      <t>カンキョウ</t>
    </rPh>
    <rPh sb="29" eb="31">
      <t>ヘンカ</t>
    </rPh>
    <rPh sb="32" eb="33">
      <t>ミズ</t>
    </rPh>
    <rPh sb="33" eb="35">
      <t>ジュヨウ</t>
    </rPh>
    <rPh sb="36" eb="38">
      <t>ゲンショウ</t>
    </rPh>
    <rPh sb="39" eb="40">
      <t>アラタ</t>
    </rPh>
    <rPh sb="42" eb="44">
      <t>サイガイ</t>
    </rPh>
    <rPh sb="47" eb="48">
      <t>トウ</t>
    </rPh>
    <rPh sb="50" eb="52">
      <t>テキセツ</t>
    </rPh>
    <rPh sb="53" eb="55">
      <t>タイオウ</t>
    </rPh>
    <rPh sb="91" eb="93">
      <t>カイテイ</t>
    </rPh>
    <rPh sb="93" eb="95">
      <t>サギョウ</t>
    </rPh>
    <rPh sb="96" eb="97">
      <t>スス</t>
    </rPh>
    <rPh sb="107" eb="109">
      <t>カイテイ</t>
    </rPh>
    <rPh sb="109" eb="110">
      <t>アト</t>
    </rPh>
    <rPh sb="114" eb="115">
      <t>モト</t>
    </rPh>
    <rPh sb="117" eb="120">
      <t>グタイテキ</t>
    </rPh>
    <rPh sb="120" eb="122">
      <t>コウドウ</t>
    </rPh>
    <rPh sb="122" eb="124">
      <t>ケイカク</t>
    </rPh>
    <rPh sb="125" eb="127">
      <t>ケイエイ</t>
    </rPh>
    <rPh sb="127" eb="129">
      <t>センリャク</t>
    </rPh>
    <rPh sb="131" eb="133">
      <t>サクテイ</t>
    </rPh>
    <rPh sb="134" eb="136">
      <t>スイシン</t>
    </rPh>
    <rPh sb="140" eb="14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</si>
</sst>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0.94</c:v>
                </c:pt>
                <c:pt idx="1">
                  <c:v>2.04</c:v>
                </c:pt>
                <c:pt idx="2">
                  <c:v>0.3</c:v>
                </c:pt>
                <c:pt idx="3">
                  <c:v>0.42</c:v>
                </c:pt>
                <c:pt idx="4">
                  <c:v>2.84</c:v>
                </c:pt>
              </c:numCache>
            </c:numRef>
          </c:val>
        </c:ser>
        <c:dLbls>
          <c:showLegendKey val="0"/>
          <c:showVal val="0"/>
          <c:showCatName val="0"/>
          <c:showSerName val="0"/>
          <c:showPercent val="0"/>
          <c:showBubbleSize val="0"/>
        </c:dLbls>
        <c:gapWidth val="150"/>
        <c:axId val="142222512"/>
        <c:axId val="2576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2222512"/>
        <c:axId val="257695288"/>
      </c:lineChart>
      <c:dateAx>
        <c:axId val="142222512"/>
        <c:scaling>
          <c:orientation val="minMax"/>
        </c:scaling>
        <c:delete val="1"/>
        <c:axPos val="b"/>
        <c:numFmt formatCode="ge" sourceLinked="1"/>
        <c:majorTickMark val="none"/>
        <c:minorTickMark val="none"/>
        <c:tickLblPos val="none"/>
        <c:crossAx val="257695288"/>
        <c:crosses val="autoZero"/>
        <c:auto val="1"/>
        <c:lblOffset val="100"/>
        <c:baseTimeUnit val="years"/>
      </c:dateAx>
      <c:valAx>
        <c:axId val="2576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2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66.83</c:v>
                </c:pt>
                <c:pt idx="1">
                  <c:v>66.78</c:v>
                </c:pt>
                <c:pt idx="2">
                  <c:v>66.73</c:v>
                </c:pt>
                <c:pt idx="3">
                  <c:v>66.3</c:v>
                </c:pt>
                <c:pt idx="4">
                  <c:v>66.14</c:v>
                </c:pt>
              </c:numCache>
            </c:numRef>
          </c:val>
        </c:ser>
        <c:dLbls>
          <c:showLegendKey val="0"/>
          <c:showVal val="0"/>
          <c:showCatName val="0"/>
          <c:showSerName val="0"/>
          <c:showPercent val="0"/>
          <c:showBubbleSize val="0"/>
        </c:dLbls>
        <c:gapWidth val="150"/>
        <c:axId val="257549104"/>
        <c:axId val="25754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57549104"/>
        <c:axId val="257549496"/>
      </c:lineChart>
      <c:dateAx>
        <c:axId val="257549104"/>
        <c:scaling>
          <c:orientation val="minMax"/>
        </c:scaling>
        <c:delete val="1"/>
        <c:axPos val="b"/>
        <c:numFmt formatCode="ge" sourceLinked="1"/>
        <c:majorTickMark val="none"/>
        <c:minorTickMark val="none"/>
        <c:tickLblPos val="none"/>
        <c:crossAx val="257549496"/>
        <c:crosses val="autoZero"/>
        <c:auto val="1"/>
        <c:lblOffset val="100"/>
        <c:baseTimeUnit val="years"/>
      </c:dateAx>
      <c:valAx>
        <c:axId val="2575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104.74</c:v>
                </c:pt>
                <c:pt idx="1">
                  <c:v>104.82</c:v>
                </c:pt>
                <c:pt idx="2">
                  <c:v>104.9</c:v>
                </c:pt>
                <c:pt idx="3">
                  <c:v>105.57</c:v>
                </c:pt>
                <c:pt idx="4">
                  <c:v>105.25</c:v>
                </c:pt>
              </c:numCache>
            </c:numRef>
          </c:val>
        </c:ser>
        <c:dLbls>
          <c:showLegendKey val="0"/>
          <c:showVal val="0"/>
          <c:showCatName val="0"/>
          <c:showSerName val="0"/>
          <c:showPercent val="0"/>
          <c:showBubbleSize val="0"/>
        </c:dLbls>
        <c:gapWidth val="150"/>
        <c:axId val="257648240"/>
        <c:axId val="25764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57648240"/>
        <c:axId val="257648632"/>
      </c:lineChart>
      <c:dateAx>
        <c:axId val="257648240"/>
        <c:scaling>
          <c:orientation val="minMax"/>
        </c:scaling>
        <c:delete val="1"/>
        <c:axPos val="b"/>
        <c:numFmt formatCode="ge" sourceLinked="1"/>
        <c:majorTickMark val="none"/>
        <c:minorTickMark val="none"/>
        <c:tickLblPos val="none"/>
        <c:crossAx val="257648632"/>
        <c:crosses val="autoZero"/>
        <c:auto val="1"/>
        <c:lblOffset val="100"/>
        <c:baseTimeUnit val="years"/>
      </c:dateAx>
      <c:valAx>
        <c:axId val="25764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4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101.04</c:v>
                </c:pt>
                <c:pt idx="1">
                  <c:v>100.29</c:v>
                </c:pt>
                <c:pt idx="2">
                  <c:v>103.07</c:v>
                </c:pt>
                <c:pt idx="3">
                  <c:v>103.84</c:v>
                </c:pt>
                <c:pt idx="4">
                  <c:v>104.51</c:v>
                </c:pt>
              </c:numCache>
            </c:numRef>
          </c:val>
        </c:ser>
        <c:dLbls>
          <c:showLegendKey val="0"/>
          <c:showVal val="0"/>
          <c:showCatName val="0"/>
          <c:showSerName val="0"/>
          <c:showPercent val="0"/>
          <c:showBubbleSize val="0"/>
        </c:dLbls>
        <c:gapWidth val="150"/>
        <c:axId val="142267056"/>
        <c:axId val="14226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42267056"/>
        <c:axId val="142267440"/>
      </c:lineChart>
      <c:dateAx>
        <c:axId val="142267056"/>
        <c:scaling>
          <c:orientation val="minMax"/>
        </c:scaling>
        <c:delete val="1"/>
        <c:axPos val="b"/>
        <c:numFmt formatCode="ge" sourceLinked="1"/>
        <c:majorTickMark val="none"/>
        <c:minorTickMark val="none"/>
        <c:tickLblPos val="none"/>
        <c:crossAx val="142267440"/>
        <c:crosses val="autoZero"/>
        <c:auto val="1"/>
        <c:lblOffset val="100"/>
        <c:baseTimeUnit val="years"/>
      </c:dateAx>
      <c:valAx>
        <c:axId val="14226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2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37.450000000000003</c:v>
                </c:pt>
                <c:pt idx="1">
                  <c:v>39.119999999999997</c:v>
                </c:pt>
                <c:pt idx="2">
                  <c:v>41.05</c:v>
                </c:pt>
                <c:pt idx="3">
                  <c:v>52.74</c:v>
                </c:pt>
                <c:pt idx="4">
                  <c:v>54.19</c:v>
                </c:pt>
              </c:numCache>
            </c:numRef>
          </c:val>
        </c:ser>
        <c:dLbls>
          <c:showLegendKey val="0"/>
          <c:showVal val="0"/>
          <c:showCatName val="0"/>
          <c:showSerName val="0"/>
          <c:showPercent val="0"/>
          <c:showBubbleSize val="0"/>
        </c:dLbls>
        <c:gapWidth val="150"/>
        <c:axId val="257108968"/>
        <c:axId val="25770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57108968"/>
        <c:axId val="257702936"/>
      </c:lineChart>
      <c:dateAx>
        <c:axId val="257108968"/>
        <c:scaling>
          <c:orientation val="minMax"/>
        </c:scaling>
        <c:delete val="1"/>
        <c:axPos val="b"/>
        <c:numFmt formatCode="ge" sourceLinked="1"/>
        <c:majorTickMark val="none"/>
        <c:minorTickMark val="none"/>
        <c:tickLblPos val="none"/>
        <c:crossAx val="257702936"/>
        <c:crosses val="autoZero"/>
        <c:auto val="1"/>
        <c:lblOffset val="100"/>
        <c:baseTimeUnit val="years"/>
      </c:dateAx>
      <c:valAx>
        <c:axId val="2577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0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39.92</c:v>
                </c:pt>
                <c:pt idx="1">
                  <c:v>37.92</c:v>
                </c:pt>
                <c:pt idx="2">
                  <c:v>37.61</c:v>
                </c:pt>
                <c:pt idx="3">
                  <c:v>37.18</c:v>
                </c:pt>
                <c:pt idx="4">
                  <c:v>34.42</c:v>
                </c:pt>
              </c:numCache>
            </c:numRef>
          </c:val>
        </c:ser>
        <c:dLbls>
          <c:showLegendKey val="0"/>
          <c:showVal val="0"/>
          <c:showCatName val="0"/>
          <c:showSerName val="0"/>
          <c:showPercent val="0"/>
          <c:showBubbleSize val="0"/>
        </c:dLbls>
        <c:gapWidth val="150"/>
        <c:axId val="257099656"/>
        <c:axId val="25623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57099656"/>
        <c:axId val="256237360"/>
      </c:lineChart>
      <c:dateAx>
        <c:axId val="257099656"/>
        <c:scaling>
          <c:orientation val="minMax"/>
        </c:scaling>
        <c:delete val="1"/>
        <c:axPos val="b"/>
        <c:numFmt formatCode="ge" sourceLinked="1"/>
        <c:majorTickMark val="none"/>
        <c:minorTickMark val="none"/>
        <c:tickLblPos val="none"/>
        <c:crossAx val="256237360"/>
        <c:crosses val="autoZero"/>
        <c:auto val="1"/>
        <c:lblOffset val="100"/>
        <c:baseTimeUnit val="years"/>
      </c:dateAx>
      <c:valAx>
        <c:axId val="25623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109.27</c:v>
                </c:pt>
                <c:pt idx="1">
                  <c:v>109.27</c:v>
                </c:pt>
                <c:pt idx="2">
                  <c:v>107.62</c:v>
                </c:pt>
                <c:pt idx="3">
                  <c:v>100.5</c:v>
                </c:pt>
                <c:pt idx="4">
                  <c:v>86.51</c:v>
                </c:pt>
              </c:numCache>
            </c:numRef>
          </c:val>
        </c:ser>
        <c:dLbls>
          <c:showLegendKey val="0"/>
          <c:showVal val="0"/>
          <c:showCatName val="0"/>
          <c:showSerName val="0"/>
          <c:showPercent val="0"/>
          <c:showBubbleSize val="0"/>
        </c:dLbls>
        <c:gapWidth val="150"/>
        <c:axId val="256239320"/>
        <c:axId val="2562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56239320"/>
        <c:axId val="256239712"/>
      </c:lineChart>
      <c:dateAx>
        <c:axId val="256239320"/>
        <c:scaling>
          <c:orientation val="minMax"/>
        </c:scaling>
        <c:delete val="1"/>
        <c:axPos val="b"/>
        <c:numFmt formatCode="ge" sourceLinked="1"/>
        <c:majorTickMark val="none"/>
        <c:minorTickMark val="none"/>
        <c:tickLblPos val="none"/>
        <c:crossAx val="256239712"/>
        <c:crosses val="autoZero"/>
        <c:auto val="1"/>
        <c:lblOffset val="100"/>
        <c:baseTimeUnit val="years"/>
      </c:dateAx>
      <c:valAx>
        <c:axId val="25623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23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458.12</c:v>
                </c:pt>
                <c:pt idx="1">
                  <c:v>302.54000000000002</c:v>
                </c:pt>
                <c:pt idx="2">
                  <c:v>374.26</c:v>
                </c:pt>
                <c:pt idx="3">
                  <c:v>104.71</c:v>
                </c:pt>
                <c:pt idx="4">
                  <c:v>124.63</c:v>
                </c:pt>
              </c:numCache>
            </c:numRef>
          </c:val>
        </c:ser>
        <c:dLbls>
          <c:showLegendKey val="0"/>
          <c:showVal val="0"/>
          <c:showCatName val="0"/>
          <c:showSerName val="0"/>
          <c:showPercent val="0"/>
          <c:showBubbleSize val="0"/>
        </c:dLbls>
        <c:gapWidth val="150"/>
        <c:axId val="257868360"/>
        <c:axId val="25786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57868360"/>
        <c:axId val="257868752"/>
      </c:lineChart>
      <c:dateAx>
        <c:axId val="257868360"/>
        <c:scaling>
          <c:orientation val="minMax"/>
        </c:scaling>
        <c:delete val="1"/>
        <c:axPos val="b"/>
        <c:numFmt formatCode="ge" sourceLinked="1"/>
        <c:majorTickMark val="none"/>
        <c:minorTickMark val="none"/>
        <c:tickLblPos val="none"/>
        <c:crossAx val="257868752"/>
        <c:crosses val="autoZero"/>
        <c:auto val="1"/>
        <c:lblOffset val="100"/>
        <c:baseTimeUnit val="years"/>
      </c:dateAx>
      <c:valAx>
        <c:axId val="25786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8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467.74</c:v>
                </c:pt>
                <c:pt idx="1">
                  <c:v>438.73</c:v>
                </c:pt>
                <c:pt idx="2">
                  <c:v>404.96</c:v>
                </c:pt>
                <c:pt idx="3">
                  <c:v>379.52</c:v>
                </c:pt>
                <c:pt idx="4">
                  <c:v>346.21</c:v>
                </c:pt>
              </c:numCache>
            </c:numRef>
          </c:val>
        </c:ser>
        <c:dLbls>
          <c:showLegendKey val="0"/>
          <c:showVal val="0"/>
          <c:showCatName val="0"/>
          <c:showSerName val="0"/>
          <c:showPercent val="0"/>
          <c:showBubbleSize val="0"/>
        </c:dLbls>
        <c:gapWidth val="150"/>
        <c:axId val="257869928"/>
        <c:axId val="25787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57869928"/>
        <c:axId val="257870320"/>
      </c:lineChart>
      <c:dateAx>
        <c:axId val="257869928"/>
        <c:scaling>
          <c:orientation val="minMax"/>
        </c:scaling>
        <c:delete val="1"/>
        <c:axPos val="b"/>
        <c:numFmt formatCode="ge" sourceLinked="1"/>
        <c:majorTickMark val="none"/>
        <c:minorTickMark val="none"/>
        <c:tickLblPos val="none"/>
        <c:crossAx val="257870320"/>
        <c:crosses val="autoZero"/>
        <c:auto val="1"/>
        <c:lblOffset val="100"/>
        <c:baseTimeUnit val="years"/>
      </c:dateAx>
      <c:valAx>
        <c:axId val="25787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8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98.48</c:v>
                </c:pt>
                <c:pt idx="1">
                  <c:v>98.33</c:v>
                </c:pt>
                <c:pt idx="2">
                  <c:v>101.46</c:v>
                </c:pt>
                <c:pt idx="3">
                  <c:v>102.61</c:v>
                </c:pt>
                <c:pt idx="4">
                  <c:v>103.43</c:v>
                </c:pt>
              </c:numCache>
            </c:numRef>
          </c:val>
        </c:ser>
        <c:dLbls>
          <c:showLegendKey val="0"/>
          <c:showVal val="0"/>
          <c:showCatName val="0"/>
          <c:showSerName val="0"/>
          <c:showPercent val="0"/>
          <c:showBubbleSize val="0"/>
        </c:dLbls>
        <c:gapWidth val="150"/>
        <c:axId val="257545968"/>
        <c:axId val="2575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57545968"/>
        <c:axId val="257546360"/>
      </c:lineChart>
      <c:dateAx>
        <c:axId val="257545968"/>
        <c:scaling>
          <c:orientation val="minMax"/>
        </c:scaling>
        <c:delete val="1"/>
        <c:axPos val="b"/>
        <c:numFmt formatCode="ge" sourceLinked="1"/>
        <c:majorTickMark val="none"/>
        <c:minorTickMark val="none"/>
        <c:tickLblPos val="none"/>
        <c:crossAx val="257546360"/>
        <c:crosses val="autoZero"/>
        <c:auto val="1"/>
        <c:lblOffset val="100"/>
        <c:baseTimeUnit val="years"/>
      </c:dateAx>
      <c:valAx>
        <c:axId val="2575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62.92</c:v>
                </c:pt>
                <c:pt idx="1">
                  <c:v>63.01</c:v>
                </c:pt>
                <c:pt idx="2">
                  <c:v>61.07</c:v>
                </c:pt>
                <c:pt idx="3">
                  <c:v>60.38</c:v>
                </c:pt>
                <c:pt idx="4">
                  <c:v>59.9</c:v>
                </c:pt>
              </c:numCache>
            </c:numRef>
          </c:val>
        </c:ser>
        <c:dLbls>
          <c:showLegendKey val="0"/>
          <c:showVal val="0"/>
          <c:showCatName val="0"/>
          <c:showSerName val="0"/>
          <c:showPercent val="0"/>
          <c:showBubbleSize val="0"/>
        </c:dLbls>
        <c:gapWidth val="150"/>
        <c:axId val="257547536"/>
        <c:axId val="25754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57547536"/>
        <c:axId val="257547928"/>
      </c:lineChart>
      <c:dateAx>
        <c:axId val="257547536"/>
        <c:scaling>
          <c:orientation val="minMax"/>
        </c:scaling>
        <c:delete val="1"/>
        <c:axPos val="b"/>
        <c:numFmt formatCode="ge" sourceLinked="1"/>
        <c:majorTickMark val="none"/>
        <c:minorTickMark val="none"/>
        <c:tickLblPos val="none"/>
        <c:crossAx val="257547928"/>
        <c:crosses val="autoZero"/>
        <c:auto val="1"/>
        <c:lblOffset val="100"/>
        <c:baseTimeUnit val="years"/>
      </c:dateAx>
      <c:valAx>
        <c:axId val="2575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阪神水道企業団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60.69</v>
      </c>
      <c r="K10" s="57"/>
      <c r="L10" s="57"/>
      <c r="M10" s="57"/>
      <c r="N10" s="57"/>
      <c r="O10" s="57"/>
      <c r="P10" s="57"/>
      <c r="Q10" s="57"/>
      <c r="R10" s="57">
        <f>データ!O6</f>
        <v>99.96</v>
      </c>
      <c r="S10" s="57"/>
      <c r="T10" s="57"/>
      <c r="U10" s="57"/>
      <c r="V10" s="57"/>
      <c r="W10" s="57"/>
      <c r="X10" s="57"/>
      <c r="Y10" s="57"/>
      <c r="Z10" s="65">
        <f>データ!P6</f>
        <v>0</v>
      </c>
      <c r="AA10" s="65"/>
      <c r="AB10" s="65"/>
      <c r="AC10" s="65"/>
      <c r="AD10" s="65"/>
      <c r="AE10" s="65"/>
      <c r="AF10" s="65"/>
      <c r="AG10" s="65"/>
      <c r="AH10" s="2"/>
      <c r="AI10" s="65">
        <f>データ!T6</f>
        <v>2565478</v>
      </c>
      <c r="AJ10" s="65"/>
      <c r="AK10" s="65"/>
      <c r="AL10" s="65"/>
      <c r="AM10" s="65"/>
      <c r="AN10" s="65"/>
      <c r="AO10" s="65"/>
      <c r="AP10" s="65"/>
      <c r="AQ10" s="57">
        <f>データ!U6</f>
        <v>421</v>
      </c>
      <c r="AR10" s="57"/>
      <c r="AS10" s="57"/>
      <c r="AT10" s="57"/>
      <c r="AU10" s="57"/>
      <c r="AV10" s="57"/>
      <c r="AW10" s="57"/>
      <c r="AX10" s="57"/>
      <c r="AY10" s="57">
        <f>データ!V6</f>
        <v>6093.77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288047</v>
      </c>
      <c r="D6" s="31">
        <f t="shared" si="3"/>
        <v>46</v>
      </c>
      <c r="E6" s="31">
        <f t="shared" si="3"/>
        <v>1</v>
      </c>
      <c r="F6" s="31">
        <f t="shared" si="3"/>
        <v>0</v>
      </c>
      <c r="G6" s="31">
        <f t="shared" si="3"/>
        <v>2</v>
      </c>
      <c r="H6" s="31" t="str">
        <f t="shared" si="3"/>
        <v>兵庫県　阪神水道企業団</v>
      </c>
      <c r="I6" s="31" t="str">
        <f t="shared" si="3"/>
        <v>法適用</v>
      </c>
      <c r="J6" s="31" t="str">
        <f t="shared" si="3"/>
        <v>水道事業</v>
      </c>
      <c r="K6" s="31" t="str">
        <f t="shared" si="3"/>
        <v>用水供給事業</v>
      </c>
      <c r="L6" s="31" t="str">
        <f t="shared" si="3"/>
        <v>B</v>
      </c>
      <c r="M6" s="32" t="str">
        <f t="shared" si="3"/>
        <v>-</v>
      </c>
      <c r="N6" s="32">
        <f t="shared" si="3"/>
        <v>60.69</v>
      </c>
      <c r="O6" s="32">
        <f t="shared" si="3"/>
        <v>99.96</v>
      </c>
      <c r="P6" s="32">
        <f t="shared" si="3"/>
        <v>0</v>
      </c>
      <c r="Q6" s="32" t="str">
        <f t="shared" si="3"/>
        <v>-</v>
      </c>
      <c r="R6" s="32" t="str">
        <f t="shared" si="3"/>
        <v>-</v>
      </c>
      <c r="S6" s="32" t="str">
        <f t="shared" si="3"/>
        <v>-</v>
      </c>
      <c r="T6" s="32">
        <f t="shared" si="3"/>
        <v>2565478</v>
      </c>
      <c r="U6" s="32">
        <f t="shared" si="3"/>
        <v>421</v>
      </c>
      <c r="V6" s="32">
        <f t="shared" si="3"/>
        <v>6093.77</v>
      </c>
      <c r="W6" s="33">
        <f>IF(W7="",NA(),W7)</f>
        <v>101.04</v>
      </c>
      <c r="X6" s="33">
        <f t="shared" ref="X6:AF6" si="4">IF(X7="",NA(),X7)</f>
        <v>100.29</v>
      </c>
      <c r="Y6" s="33">
        <f t="shared" si="4"/>
        <v>103.07</v>
      </c>
      <c r="Z6" s="33">
        <f t="shared" si="4"/>
        <v>103.84</v>
      </c>
      <c r="AA6" s="33">
        <f t="shared" si="4"/>
        <v>104.51</v>
      </c>
      <c r="AB6" s="33">
        <f t="shared" si="4"/>
        <v>111.78</v>
      </c>
      <c r="AC6" s="33">
        <f t="shared" si="4"/>
        <v>113.16</v>
      </c>
      <c r="AD6" s="33">
        <f t="shared" si="4"/>
        <v>113.88</v>
      </c>
      <c r="AE6" s="33">
        <f t="shared" si="4"/>
        <v>113.47</v>
      </c>
      <c r="AF6" s="33">
        <f t="shared" si="4"/>
        <v>113.33</v>
      </c>
      <c r="AG6" s="32" t="str">
        <f>IF(AG7="","",IF(AG7="-","【-】","【"&amp;SUBSTITUTE(TEXT(AG7,"#,##0.00"),"-","△")&amp;"】"))</f>
        <v>【113.33】</v>
      </c>
      <c r="AH6" s="33">
        <f>IF(AH7="",NA(),AH7)</f>
        <v>109.27</v>
      </c>
      <c r="AI6" s="33">
        <f t="shared" ref="AI6:AQ6" si="5">IF(AI7="",NA(),AI7)</f>
        <v>109.27</v>
      </c>
      <c r="AJ6" s="33">
        <f t="shared" si="5"/>
        <v>107.62</v>
      </c>
      <c r="AK6" s="33">
        <f t="shared" si="5"/>
        <v>100.5</v>
      </c>
      <c r="AL6" s="33">
        <f t="shared" si="5"/>
        <v>86.51</v>
      </c>
      <c r="AM6" s="33">
        <f t="shared" si="5"/>
        <v>25.8</v>
      </c>
      <c r="AN6" s="33">
        <f t="shared" si="5"/>
        <v>23.57</v>
      </c>
      <c r="AO6" s="33">
        <f t="shared" si="5"/>
        <v>21.34</v>
      </c>
      <c r="AP6" s="33">
        <f t="shared" si="5"/>
        <v>16.89</v>
      </c>
      <c r="AQ6" s="33">
        <f t="shared" si="5"/>
        <v>17.39</v>
      </c>
      <c r="AR6" s="32" t="str">
        <f>IF(AR7="","",IF(AR7="-","【-】","【"&amp;SUBSTITUTE(TEXT(AR7,"#,##0.00"),"-","△")&amp;"】"))</f>
        <v>【17.39】</v>
      </c>
      <c r="AS6" s="33">
        <f>IF(AS7="",NA(),AS7)</f>
        <v>458.12</v>
      </c>
      <c r="AT6" s="33">
        <f t="shared" ref="AT6:BB6" si="6">IF(AT7="",NA(),AT7)</f>
        <v>302.54000000000002</v>
      </c>
      <c r="AU6" s="33">
        <f t="shared" si="6"/>
        <v>374.26</v>
      </c>
      <c r="AV6" s="33">
        <f t="shared" si="6"/>
        <v>104.71</v>
      </c>
      <c r="AW6" s="33">
        <f t="shared" si="6"/>
        <v>124.63</v>
      </c>
      <c r="AX6" s="33">
        <f t="shared" si="6"/>
        <v>720.62</v>
      </c>
      <c r="AY6" s="33">
        <f t="shared" si="6"/>
        <v>654.97</v>
      </c>
      <c r="AZ6" s="33">
        <f t="shared" si="6"/>
        <v>634.53</v>
      </c>
      <c r="BA6" s="33">
        <f t="shared" si="6"/>
        <v>200.22</v>
      </c>
      <c r="BB6" s="33">
        <f t="shared" si="6"/>
        <v>212.95</v>
      </c>
      <c r="BC6" s="32" t="str">
        <f>IF(BC7="","",IF(BC7="-","【-】","【"&amp;SUBSTITUTE(TEXT(BC7,"#,##0.00"),"-","△")&amp;"】"))</f>
        <v>【212.95】</v>
      </c>
      <c r="BD6" s="33">
        <f>IF(BD7="",NA(),BD7)</f>
        <v>467.74</v>
      </c>
      <c r="BE6" s="33">
        <f t="shared" ref="BE6:BM6" si="7">IF(BE7="",NA(),BE7)</f>
        <v>438.73</v>
      </c>
      <c r="BF6" s="33">
        <f t="shared" si="7"/>
        <v>404.96</v>
      </c>
      <c r="BG6" s="33">
        <f t="shared" si="7"/>
        <v>379.52</v>
      </c>
      <c r="BH6" s="33">
        <f t="shared" si="7"/>
        <v>346.21</v>
      </c>
      <c r="BI6" s="33">
        <f t="shared" si="7"/>
        <v>415.99</v>
      </c>
      <c r="BJ6" s="33">
        <f t="shared" si="7"/>
        <v>383.75</v>
      </c>
      <c r="BK6" s="33">
        <f t="shared" si="7"/>
        <v>368.94</v>
      </c>
      <c r="BL6" s="33">
        <f t="shared" si="7"/>
        <v>351.06</v>
      </c>
      <c r="BM6" s="33">
        <f t="shared" si="7"/>
        <v>333.48</v>
      </c>
      <c r="BN6" s="32" t="str">
        <f>IF(BN7="","",IF(BN7="-","【-】","【"&amp;SUBSTITUTE(TEXT(BN7,"#,##0.00"),"-","△")&amp;"】"))</f>
        <v>【333.48】</v>
      </c>
      <c r="BO6" s="33">
        <f>IF(BO7="",NA(),BO7)</f>
        <v>98.48</v>
      </c>
      <c r="BP6" s="33">
        <f t="shared" ref="BP6:BX6" si="8">IF(BP7="",NA(),BP7)</f>
        <v>98.33</v>
      </c>
      <c r="BQ6" s="33">
        <f t="shared" si="8"/>
        <v>101.46</v>
      </c>
      <c r="BR6" s="33">
        <f t="shared" si="8"/>
        <v>102.61</v>
      </c>
      <c r="BS6" s="33">
        <f t="shared" si="8"/>
        <v>103.43</v>
      </c>
      <c r="BT6" s="33">
        <f t="shared" si="8"/>
        <v>108.61</v>
      </c>
      <c r="BU6" s="33">
        <f t="shared" si="8"/>
        <v>110.39</v>
      </c>
      <c r="BV6" s="33">
        <f t="shared" si="8"/>
        <v>111.12</v>
      </c>
      <c r="BW6" s="33">
        <f t="shared" si="8"/>
        <v>112.92</v>
      </c>
      <c r="BX6" s="33">
        <f t="shared" si="8"/>
        <v>112.81</v>
      </c>
      <c r="BY6" s="32" t="str">
        <f>IF(BY7="","",IF(BY7="-","【-】","【"&amp;SUBSTITUTE(TEXT(BY7,"#,##0.00"),"-","△")&amp;"】"))</f>
        <v>【112.81】</v>
      </c>
      <c r="BZ6" s="33">
        <f>IF(BZ7="",NA(),BZ7)</f>
        <v>62.92</v>
      </c>
      <c r="CA6" s="33">
        <f t="shared" ref="CA6:CI6" si="9">IF(CA7="",NA(),CA7)</f>
        <v>63.01</v>
      </c>
      <c r="CB6" s="33">
        <f t="shared" si="9"/>
        <v>61.07</v>
      </c>
      <c r="CC6" s="33">
        <f t="shared" si="9"/>
        <v>60.38</v>
      </c>
      <c r="CD6" s="33">
        <f t="shared" si="9"/>
        <v>59.9</v>
      </c>
      <c r="CE6" s="33">
        <f t="shared" si="9"/>
        <v>78.760000000000005</v>
      </c>
      <c r="CF6" s="33">
        <f t="shared" si="9"/>
        <v>76.81</v>
      </c>
      <c r="CG6" s="33">
        <f t="shared" si="9"/>
        <v>75.75</v>
      </c>
      <c r="CH6" s="33">
        <f t="shared" si="9"/>
        <v>75.3</v>
      </c>
      <c r="CI6" s="33">
        <f t="shared" si="9"/>
        <v>75.3</v>
      </c>
      <c r="CJ6" s="32" t="str">
        <f>IF(CJ7="","",IF(CJ7="-","【-】","【"&amp;SUBSTITUTE(TEXT(CJ7,"#,##0.00"),"-","△")&amp;"】"))</f>
        <v>【75.30】</v>
      </c>
      <c r="CK6" s="33">
        <f>IF(CK7="",NA(),CK7)</f>
        <v>66.83</v>
      </c>
      <c r="CL6" s="33">
        <f t="shared" ref="CL6:CT6" si="10">IF(CL7="",NA(),CL7)</f>
        <v>66.78</v>
      </c>
      <c r="CM6" s="33">
        <f t="shared" si="10"/>
        <v>66.73</v>
      </c>
      <c r="CN6" s="33">
        <f t="shared" si="10"/>
        <v>66.3</v>
      </c>
      <c r="CO6" s="33">
        <f t="shared" si="10"/>
        <v>66.14</v>
      </c>
      <c r="CP6" s="33">
        <f t="shared" si="10"/>
        <v>63.73</v>
      </c>
      <c r="CQ6" s="33">
        <f t="shared" si="10"/>
        <v>64.55</v>
      </c>
      <c r="CR6" s="33">
        <f t="shared" si="10"/>
        <v>64.12</v>
      </c>
      <c r="CS6" s="33">
        <f t="shared" si="10"/>
        <v>62.69</v>
      </c>
      <c r="CT6" s="33">
        <f t="shared" si="10"/>
        <v>61.82</v>
      </c>
      <c r="CU6" s="32" t="str">
        <f>IF(CU7="","",IF(CU7="-","【-】","【"&amp;SUBSTITUTE(TEXT(CU7,"#,##0.00"),"-","△")&amp;"】"))</f>
        <v>【61.82】</v>
      </c>
      <c r="CV6" s="33">
        <f>IF(CV7="",NA(),CV7)</f>
        <v>104.74</v>
      </c>
      <c r="CW6" s="33">
        <f t="shared" ref="CW6:DE6" si="11">IF(CW7="",NA(),CW7)</f>
        <v>104.82</v>
      </c>
      <c r="CX6" s="33">
        <f t="shared" si="11"/>
        <v>104.9</v>
      </c>
      <c r="CY6" s="33">
        <f t="shared" si="11"/>
        <v>105.57</v>
      </c>
      <c r="CZ6" s="33">
        <f t="shared" si="11"/>
        <v>105.25</v>
      </c>
      <c r="DA6" s="33">
        <f t="shared" si="11"/>
        <v>99.96</v>
      </c>
      <c r="DB6" s="33">
        <f t="shared" si="11"/>
        <v>99.93</v>
      </c>
      <c r="DC6" s="33">
        <f t="shared" si="11"/>
        <v>100.12</v>
      </c>
      <c r="DD6" s="33">
        <f t="shared" si="11"/>
        <v>100.12</v>
      </c>
      <c r="DE6" s="33">
        <f t="shared" si="11"/>
        <v>100.03</v>
      </c>
      <c r="DF6" s="32" t="str">
        <f>IF(DF7="","",IF(DF7="-","【-】","【"&amp;SUBSTITUTE(TEXT(DF7,"#,##0.00"),"-","△")&amp;"】"))</f>
        <v>【100.03】</v>
      </c>
      <c r="DG6" s="33">
        <f>IF(DG7="",NA(),DG7)</f>
        <v>37.450000000000003</v>
      </c>
      <c r="DH6" s="33">
        <f t="shared" ref="DH6:DP6" si="12">IF(DH7="",NA(),DH7)</f>
        <v>39.119999999999997</v>
      </c>
      <c r="DI6" s="33">
        <f t="shared" si="12"/>
        <v>41.05</v>
      </c>
      <c r="DJ6" s="33">
        <f t="shared" si="12"/>
        <v>52.74</v>
      </c>
      <c r="DK6" s="33">
        <f t="shared" si="12"/>
        <v>54.19</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39.92</v>
      </c>
      <c r="DS6" s="33">
        <f t="shared" ref="DS6:EA6" si="13">IF(DS7="",NA(),DS7)</f>
        <v>37.92</v>
      </c>
      <c r="DT6" s="33">
        <f t="shared" si="13"/>
        <v>37.61</v>
      </c>
      <c r="DU6" s="33">
        <f t="shared" si="13"/>
        <v>37.18</v>
      </c>
      <c r="DV6" s="33">
        <f t="shared" si="13"/>
        <v>34.42</v>
      </c>
      <c r="DW6" s="33">
        <f t="shared" si="13"/>
        <v>9.98</v>
      </c>
      <c r="DX6" s="33">
        <f t="shared" si="13"/>
        <v>12.13</v>
      </c>
      <c r="DY6" s="33">
        <f t="shared" si="13"/>
        <v>13.72</v>
      </c>
      <c r="DZ6" s="33">
        <f t="shared" si="13"/>
        <v>16.77</v>
      </c>
      <c r="EA6" s="33">
        <f t="shared" si="13"/>
        <v>18.05</v>
      </c>
      <c r="EB6" s="32" t="str">
        <f>IF(EB7="","",IF(EB7="-","【-】","【"&amp;SUBSTITUTE(TEXT(EB7,"#,##0.00"),"-","△")&amp;"】"))</f>
        <v>【18.05】</v>
      </c>
      <c r="EC6" s="33">
        <f>IF(EC7="",NA(),EC7)</f>
        <v>0.94</v>
      </c>
      <c r="ED6" s="33">
        <f t="shared" ref="ED6:EL6" si="14">IF(ED7="",NA(),ED7)</f>
        <v>2.04</v>
      </c>
      <c r="EE6" s="33">
        <f t="shared" si="14"/>
        <v>0.3</v>
      </c>
      <c r="EF6" s="33">
        <f t="shared" si="14"/>
        <v>0.42</v>
      </c>
      <c r="EG6" s="33">
        <f t="shared" si="14"/>
        <v>2.84</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288047</v>
      </c>
      <c r="D7" s="35">
        <v>46</v>
      </c>
      <c r="E7" s="35">
        <v>1</v>
      </c>
      <c r="F7" s="35">
        <v>0</v>
      </c>
      <c r="G7" s="35">
        <v>2</v>
      </c>
      <c r="H7" s="35" t="s">
        <v>93</v>
      </c>
      <c r="I7" s="35" t="s">
        <v>94</v>
      </c>
      <c r="J7" s="35" t="s">
        <v>95</v>
      </c>
      <c r="K7" s="35" t="s">
        <v>96</v>
      </c>
      <c r="L7" s="35" t="s">
        <v>97</v>
      </c>
      <c r="M7" s="36" t="s">
        <v>98</v>
      </c>
      <c r="N7" s="36">
        <v>60.69</v>
      </c>
      <c r="O7" s="36">
        <v>99.96</v>
      </c>
      <c r="P7" s="36">
        <v>0</v>
      </c>
      <c r="Q7" s="36" t="s">
        <v>98</v>
      </c>
      <c r="R7" s="36" t="s">
        <v>98</v>
      </c>
      <c r="S7" s="36" t="s">
        <v>98</v>
      </c>
      <c r="T7" s="36">
        <v>2565478</v>
      </c>
      <c r="U7" s="36">
        <v>421</v>
      </c>
      <c r="V7" s="36">
        <v>6093.77</v>
      </c>
      <c r="W7" s="36">
        <v>101.04</v>
      </c>
      <c r="X7" s="36">
        <v>100.29</v>
      </c>
      <c r="Y7" s="36">
        <v>103.07</v>
      </c>
      <c r="Z7" s="36">
        <v>103.84</v>
      </c>
      <c r="AA7" s="36">
        <v>104.51</v>
      </c>
      <c r="AB7" s="36">
        <v>111.78</v>
      </c>
      <c r="AC7" s="36">
        <v>113.16</v>
      </c>
      <c r="AD7" s="36">
        <v>113.88</v>
      </c>
      <c r="AE7" s="36">
        <v>113.47</v>
      </c>
      <c r="AF7" s="36">
        <v>113.33</v>
      </c>
      <c r="AG7" s="36">
        <v>113.33</v>
      </c>
      <c r="AH7" s="36">
        <v>109.27</v>
      </c>
      <c r="AI7" s="36">
        <v>109.27</v>
      </c>
      <c r="AJ7" s="36">
        <v>107.62</v>
      </c>
      <c r="AK7" s="36">
        <v>100.5</v>
      </c>
      <c r="AL7" s="36">
        <v>86.51</v>
      </c>
      <c r="AM7" s="36">
        <v>25.8</v>
      </c>
      <c r="AN7" s="36">
        <v>23.57</v>
      </c>
      <c r="AO7" s="36">
        <v>21.34</v>
      </c>
      <c r="AP7" s="36">
        <v>16.89</v>
      </c>
      <c r="AQ7" s="36">
        <v>17.39</v>
      </c>
      <c r="AR7" s="36">
        <v>17.39</v>
      </c>
      <c r="AS7" s="36">
        <v>458.12</v>
      </c>
      <c r="AT7" s="36">
        <v>302.54000000000002</v>
      </c>
      <c r="AU7" s="36">
        <v>374.26</v>
      </c>
      <c r="AV7" s="36">
        <v>104.71</v>
      </c>
      <c r="AW7" s="36">
        <v>124.63</v>
      </c>
      <c r="AX7" s="36">
        <v>720.62</v>
      </c>
      <c r="AY7" s="36">
        <v>654.97</v>
      </c>
      <c r="AZ7" s="36">
        <v>634.53</v>
      </c>
      <c r="BA7" s="36">
        <v>200.22</v>
      </c>
      <c r="BB7" s="36">
        <v>212.95</v>
      </c>
      <c r="BC7" s="36">
        <v>212.95</v>
      </c>
      <c r="BD7" s="36">
        <v>467.74</v>
      </c>
      <c r="BE7" s="36">
        <v>438.73</v>
      </c>
      <c r="BF7" s="36">
        <v>404.96</v>
      </c>
      <c r="BG7" s="36">
        <v>379.52</v>
      </c>
      <c r="BH7" s="36">
        <v>346.21</v>
      </c>
      <c r="BI7" s="36">
        <v>415.99</v>
      </c>
      <c r="BJ7" s="36">
        <v>383.75</v>
      </c>
      <c r="BK7" s="36">
        <v>368.94</v>
      </c>
      <c r="BL7" s="36">
        <v>351.06</v>
      </c>
      <c r="BM7" s="36">
        <v>333.48</v>
      </c>
      <c r="BN7" s="36">
        <v>333.48</v>
      </c>
      <c r="BO7" s="36">
        <v>98.48</v>
      </c>
      <c r="BP7" s="36">
        <v>98.33</v>
      </c>
      <c r="BQ7" s="36">
        <v>101.46</v>
      </c>
      <c r="BR7" s="36">
        <v>102.61</v>
      </c>
      <c r="BS7" s="36">
        <v>103.43</v>
      </c>
      <c r="BT7" s="36">
        <v>108.61</v>
      </c>
      <c r="BU7" s="36">
        <v>110.39</v>
      </c>
      <c r="BV7" s="36">
        <v>111.12</v>
      </c>
      <c r="BW7" s="36">
        <v>112.92</v>
      </c>
      <c r="BX7" s="36">
        <v>112.81</v>
      </c>
      <c r="BY7" s="36">
        <v>112.81</v>
      </c>
      <c r="BZ7" s="36">
        <v>62.92</v>
      </c>
      <c r="CA7" s="36">
        <v>63.01</v>
      </c>
      <c r="CB7" s="36">
        <v>61.07</v>
      </c>
      <c r="CC7" s="36">
        <v>60.38</v>
      </c>
      <c r="CD7" s="36">
        <v>59.9</v>
      </c>
      <c r="CE7" s="36">
        <v>78.760000000000005</v>
      </c>
      <c r="CF7" s="36">
        <v>76.81</v>
      </c>
      <c r="CG7" s="36">
        <v>75.75</v>
      </c>
      <c r="CH7" s="36">
        <v>75.3</v>
      </c>
      <c r="CI7" s="36">
        <v>75.3</v>
      </c>
      <c r="CJ7" s="36">
        <v>75.3</v>
      </c>
      <c r="CK7" s="36">
        <v>66.83</v>
      </c>
      <c r="CL7" s="36">
        <v>66.78</v>
      </c>
      <c r="CM7" s="36">
        <v>66.73</v>
      </c>
      <c r="CN7" s="36">
        <v>66.3</v>
      </c>
      <c r="CO7" s="36">
        <v>66.14</v>
      </c>
      <c r="CP7" s="36">
        <v>63.73</v>
      </c>
      <c r="CQ7" s="36">
        <v>64.55</v>
      </c>
      <c r="CR7" s="36">
        <v>64.12</v>
      </c>
      <c r="CS7" s="36">
        <v>62.69</v>
      </c>
      <c r="CT7" s="36">
        <v>61.82</v>
      </c>
      <c r="CU7" s="36">
        <v>61.82</v>
      </c>
      <c r="CV7" s="36">
        <v>104.74</v>
      </c>
      <c r="CW7" s="36">
        <v>104.82</v>
      </c>
      <c r="CX7" s="36">
        <v>104.9</v>
      </c>
      <c r="CY7" s="36">
        <v>105.57</v>
      </c>
      <c r="CZ7" s="36">
        <v>105.25</v>
      </c>
      <c r="DA7" s="36">
        <v>99.96</v>
      </c>
      <c r="DB7" s="36">
        <v>99.93</v>
      </c>
      <c r="DC7" s="36">
        <v>100.12</v>
      </c>
      <c r="DD7" s="36">
        <v>100.12</v>
      </c>
      <c r="DE7" s="36">
        <v>100.03</v>
      </c>
      <c r="DF7" s="36">
        <v>100.03</v>
      </c>
      <c r="DG7" s="36">
        <v>37.450000000000003</v>
      </c>
      <c r="DH7" s="36">
        <v>39.119999999999997</v>
      </c>
      <c r="DI7" s="36">
        <v>41.05</v>
      </c>
      <c r="DJ7" s="36">
        <v>52.74</v>
      </c>
      <c r="DK7" s="36">
        <v>54.19</v>
      </c>
      <c r="DL7" s="36">
        <v>37.549999999999997</v>
      </c>
      <c r="DM7" s="36">
        <v>38.86</v>
      </c>
      <c r="DN7" s="36">
        <v>39.81</v>
      </c>
      <c r="DO7" s="36">
        <v>51.44</v>
      </c>
      <c r="DP7" s="36">
        <v>52.4</v>
      </c>
      <c r="DQ7" s="36">
        <v>52.4</v>
      </c>
      <c r="DR7" s="36">
        <v>39.92</v>
      </c>
      <c r="DS7" s="36">
        <v>37.92</v>
      </c>
      <c r="DT7" s="36">
        <v>37.61</v>
      </c>
      <c r="DU7" s="36">
        <v>37.18</v>
      </c>
      <c r="DV7" s="36">
        <v>34.42</v>
      </c>
      <c r="DW7" s="36">
        <v>9.98</v>
      </c>
      <c r="DX7" s="36">
        <v>12.13</v>
      </c>
      <c r="DY7" s="36">
        <v>13.72</v>
      </c>
      <c r="DZ7" s="36">
        <v>16.77</v>
      </c>
      <c r="EA7" s="36">
        <v>18.05</v>
      </c>
      <c r="EB7" s="36">
        <v>18.05</v>
      </c>
      <c r="EC7" s="36">
        <v>0.94</v>
      </c>
      <c r="ED7" s="36">
        <v>2.04</v>
      </c>
      <c r="EE7" s="36">
        <v>0.3</v>
      </c>
      <c r="EF7" s="36">
        <v>0.42</v>
      </c>
      <c r="EG7" s="36">
        <v>2.84</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2017-02-01T08:45:39Z</dcterms:created>
  <dcterms:modified xsi:type="dcterms:W3CDTF">2017-02-27T05:35:03Z</dcterms:modified>
  <cp:category/>
</cp:coreProperties>
</file>