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33岡山県岡山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<sst xmlns="http://schemas.openxmlformats.org/spreadsheetml/2006/main" count="220" uniqueCount="110">
  <si>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</si>
  <si>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</si>
  <si>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</si>
  <si>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</si>
  <si>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</si>
  <si>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</si>
  <si>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</si>
  <si>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</si>
  <si>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</si>
  <si>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</si>
  <si>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</si>
  <si>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</si>
  <si>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</si>
  <si>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</si>
  <si>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</si>
  <si>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</si>
  <si>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</si>
  <si>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</si>
  <si>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</si>
  <si>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</si>
  <si>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</si>
  <si>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</si>
  <si>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</si>
  <si>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</si>
  <si>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</si>
  <si>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</si>
  <si>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</si>
  <si>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</si>
  <si>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</si>
  <si>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</si>
  <si>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</si>
  <si>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</si>
  <si>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</si>
  <si>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</si>
  <si>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</si>
  <si>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</si>
  <si>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</si>
  <si>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</si>
  <si>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</si>
  <si>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</si>
  <si>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</si>
  <si>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</si>
  <si>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</si>
  <si>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</si>
  <si>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</si>
  <si>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</si>
  <si>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</si>
  <si>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</si>
  <si>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</si>
  <si>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</si>
  <si>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</si>
  <si>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</si>
  <si>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</si>
  <si>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</si>
  <si>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</si>
  <si>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</si>
  <si>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</si>
  <si>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</si>
  <si>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</si>
  <si>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</si>
  <si>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</si>
  <si>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</si>
  <si>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</si>
  <si>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</si>
  <si>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</si>
  <si>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</si>
  <si>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</si>
  <si>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</si>
  <si>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</si>
  <si>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</si>
  <si>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</si>
  <si>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</si>
  <si>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</si>
  <si>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</si>
  <si>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</si>
  <si>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</si>
  <si>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</si>
  <si>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</si>
  <si>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</si>
  <si>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</si>
  <si>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</si>
  <si>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</si>
  <si>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</si>
  <si>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</si>
  <si>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</si>
  <si>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</si>
  <si>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</si>
  <si>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</si>
  <si>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</si>
  <si>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</si>
  <si>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</si>
  <si>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</si>
  <si>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</si>
  <si>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</si>
  <si>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</si>
  <si>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</si>
  <si>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</si>
  <si>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</si>
  <si>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</si>
  <si>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</si>
  <si>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</si>
  <si>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</si>
  <si>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</si>
  <si>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</si>
  <si>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</si>
  <si>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</si>
  <si>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</si>
  <si>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公共下水道と同様の傾向であるが、公共下水道に比べ、処理区域内人口密度が低いため、経営効率は悪い。ただし、水洗化率については、類似団体間比較では平均程度となっている。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
⑥資本費が高いこと（④）等により、高い水準にある。
⑦整備途上であることから、低い水準であるが、類似団体平均程度。
⑧整備途上であることから、低い水準にあるが、類似団体平均程度。年々高くなっている。
</t>
    <rPh sb="1" eb="3">
      <t>コウキョウ</t>
    </rPh>
    <rPh sb="3" eb="6">
      <t>ゲスイドウ</t>
    </rPh>
    <rPh sb="7" eb="9">
      <t>ドウヨウ</t>
    </rPh>
    <rPh sb="10" eb="12">
      <t>ケイコウ</t>
    </rPh>
    <rPh sb="53" eb="56">
      <t>スイセンカ</t>
    </rPh>
    <rPh sb="56" eb="57">
      <t>リツ</t>
    </rPh>
    <rPh sb="63" eb="65">
      <t>ルイジ</t>
    </rPh>
    <rPh sb="65" eb="67">
      <t>ダンタイ</t>
    </rPh>
    <rPh sb="67" eb="68">
      <t>カン</t>
    </rPh>
    <rPh sb="68" eb="70">
      <t>ヒカク</t>
    </rPh>
    <rPh sb="72" eb="74">
      <t>ヘイキン</t>
    </rPh>
    <rPh sb="74" eb="76">
      <t>テイド</t>
    </rPh>
    <rPh sb="222" eb="224">
      <t>イコウ</t>
    </rPh>
    <rPh sb="394" eb="396">
      <t>セイビ</t>
    </rPh>
    <rPh sb="396" eb="398">
      <t>トジョウ</t>
    </rPh>
    <rPh sb="406" eb="407">
      <t>ヒク</t>
    </rPh>
    <rPh sb="408" eb="410">
      <t>スイジュン</t>
    </rPh>
    <rPh sb="415" eb="417">
      <t>ルイジ</t>
    </rPh>
    <rPh sb="417" eb="419">
      <t>ダンタイ</t>
    </rPh>
    <rPh sb="419" eb="421">
      <t>ヘイキン</t>
    </rPh>
    <rPh sb="421" eb="423">
      <t>テイド</t>
    </rPh>
    <rPh sb="447" eb="449">
      <t>ルイジ</t>
    </rPh>
    <rPh sb="449" eb="451">
      <t>ダンタイ</t>
    </rPh>
    <rPh sb="451" eb="453">
      <t>ヘイキン</t>
    </rPh>
    <rPh sb="453" eb="455">
      <t>テイド</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</si>
  <si>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</si>
  <si>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30" eb="32">
      <t>ケイエイ</t>
    </rPh>
    <rPh sb="32" eb="34">
      <t>センリャク</t>
    </rPh>
    <rPh sb="35" eb="38">
      <t>オカヤマシ</t>
    </rPh>
    <rPh sb="38" eb="41">
      <t>ゲスイドウ</t>
    </rPh>
    <rPh sb="41" eb="43">
      <t>ジギョウ</t>
    </rPh>
    <rPh sb="142" eb="144">
      <t>ケイエイ</t>
    </rPh>
    <rPh sb="144" eb="146">
      <t>カイゼン</t>
    </rPh>
    <rPh sb="147" eb="148">
      <t>スス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</si>
</sst>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0221240"/>
        <c:axId val="6702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70221240"/>
        <c:axId val="670221632"/>
      </c:lineChart>
      <c:dateAx>
        <c:axId val="670221240"/>
        <c:scaling>
          <c:orientation val="minMax"/>
        </c:scaling>
        <c:delete val="1"/>
        <c:axPos val="b"/>
        <c:numFmt formatCode="ge" sourceLinked="1"/>
        <c:majorTickMark val="none"/>
        <c:minorTickMark val="none"/>
        <c:tickLblPos val="none"/>
        <c:crossAx val="670221632"/>
        <c:crosses val="autoZero"/>
        <c:auto val="1"/>
        <c:lblOffset val="100"/>
        <c:baseTimeUnit val="years"/>
      </c:dateAx>
      <c:valAx>
        <c:axId val="6702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2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41.06</c:v>
                </c:pt>
                <c:pt idx="1">
                  <c:v>41.22</c:v>
                </c:pt>
                <c:pt idx="2">
                  <c:v>40.369999999999997</c:v>
                </c:pt>
                <c:pt idx="3">
                  <c:v>44.06</c:v>
                </c:pt>
                <c:pt idx="4">
                  <c:v>48.69</c:v>
                </c:pt>
              </c:numCache>
            </c:numRef>
          </c:val>
        </c:ser>
        <c:dLbls>
          <c:showLegendKey val="0"/>
          <c:showVal val="0"/>
          <c:showCatName val="0"/>
          <c:showSerName val="0"/>
          <c:showPercent val="0"/>
          <c:showBubbleSize val="0"/>
        </c:dLbls>
        <c:gapWidth val="150"/>
        <c:axId val="674727264"/>
        <c:axId val="6657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674727264"/>
        <c:axId val="665780096"/>
      </c:lineChart>
      <c:dateAx>
        <c:axId val="674727264"/>
        <c:scaling>
          <c:orientation val="minMax"/>
        </c:scaling>
        <c:delete val="1"/>
        <c:axPos val="b"/>
        <c:numFmt formatCode="ge" sourceLinked="1"/>
        <c:majorTickMark val="none"/>
        <c:minorTickMark val="none"/>
        <c:tickLblPos val="none"/>
        <c:crossAx val="665780096"/>
        <c:crosses val="autoZero"/>
        <c:auto val="1"/>
        <c:lblOffset val="100"/>
        <c:baseTimeUnit val="years"/>
      </c:dateAx>
      <c:valAx>
        <c:axId val="6657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74.900000000000006</c:v>
                </c:pt>
                <c:pt idx="1">
                  <c:v>77.11</c:v>
                </c:pt>
                <c:pt idx="2">
                  <c:v>81.63</c:v>
                </c:pt>
                <c:pt idx="3">
                  <c:v>83.58</c:v>
                </c:pt>
                <c:pt idx="4">
                  <c:v>84.57</c:v>
                </c:pt>
              </c:numCache>
            </c:numRef>
          </c:val>
        </c:ser>
        <c:dLbls>
          <c:showLegendKey val="0"/>
          <c:showVal val="0"/>
          <c:showCatName val="0"/>
          <c:showSerName val="0"/>
          <c:showPercent val="0"/>
          <c:showBubbleSize val="0"/>
        </c:dLbls>
        <c:gapWidth val="150"/>
        <c:axId val="665781272"/>
        <c:axId val="6657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665781272"/>
        <c:axId val="665781664"/>
      </c:lineChart>
      <c:dateAx>
        <c:axId val="665781272"/>
        <c:scaling>
          <c:orientation val="minMax"/>
        </c:scaling>
        <c:delete val="1"/>
        <c:axPos val="b"/>
        <c:numFmt formatCode="ge" sourceLinked="1"/>
        <c:majorTickMark val="none"/>
        <c:minorTickMark val="none"/>
        <c:tickLblPos val="none"/>
        <c:crossAx val="665781664"/>
        <c:crosses val="autoZero"/>
        <c:auto val="1"/>
        <c:lblOffset val="100"/>
        <c:baseTimeUnit val="years"/>
      </c:dateAx>
      <c:valAx>
        <c:axId val="6657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78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100.07</c:v>
                </c:pt>
                <c:pt idx="1">
                  <c:v>100.13</c:v>
                </c:pt>
                <c:pt idx="2">
                  <c:v>100.06</c:v>
                </c:pt>
                <c:pt idx="3">
                  <c:v>100.02</c:v>
                </c:pt>
                <c:pt idx="4">
                  <c:v>99.97</c:v>
                </c:pt>
              </c:numCache>
            </c:numRef>
          </c:val>
        </c:ser>
        <c:dLbls>
          <c:showLegendKey val="0"/>
          <c:showVal val="0"/>
          <c:showCatName val="0"/>
          <c:showSerName val="0"/>
          <c:showPercent val="0"/>
          <c:showBubbleSize val="0"/>
        </c:dLbls>
        <c:gapWidth val="150"/>
        <c:axId val="670222808"/>
        <c:axId val="6702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96.59</c:v>
                </c:pt>
                <c:pt idx="3">
                  <c:v>101.24</c:v>
                </c:pt>
                <c:pt idx="4">
                  <c:v>100.94</c:v>
                </c:pt>
              </c:numCache>
            </c:numRef>
          </c:val>
          <c:smooth val="0"/>
        </c:ser>
        <c:dLbls>
          <c:showLegendKey val="0"/>
          <c:showVal val="0"/>
          <c:showCatName val="0"/>
          <c:showSerName val="0"/>
          <c:showPercent val="0"/>
          <c:showBubbleSize val="0"/>
        </c:dLbls>
        <c:marker val="1"/>
        <c:smooth val="0"/>
        <c:axId val="670222808"/>
        <c:axId val="670223200"/>
      </c:lineChart>
      <c:dateAx>
        <c:axId val="670222808"/>
        <c:scaling>
          <c:orientation val="minMax"/>
        </c:scaling>
        <c:delete val="1"/>
        <c:axPos val="b"/>
        <c:numFmt formatCode="ge" sourceLinked="1"/>
        <c:majorTickMark val="none"/>
        <c:minorTickMark val="none"/>
        <c:tickLblPos val="none"/>
        <c:crossAx val="670223200"/>
        <c:crosses val="autoZero"/>
        <c:auto val="1"/>
        <c:lblOffset val="100"/>
        <c:baseTimeUnit val="years"/>
      </c:dateAx>
      <c:valAx>
        <c:axId val="6702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2.96</c:v>
                </c:pt>
                <c:pt idx="1">
                  <c:v>4.42</c:v>
                </c:pt>
                <c:pt idx="2">
                  <c:v>5.86</c:v>
                </c:pt>
                <c:pt idx="3">
                  <c:v>13.3</c:v>
                </c:pt>
                <c:pt idx="4">
                  <c:v>15.92</c:v>
                </c:pt>
              </c:numCache>
            </c:numRef>
          </c:val>
        </c:ser>
        <c:dLbls>
          <c:showLegendKey val="0"/>
          <c:showVal val="0"/>
          <c:showCatName val="0"/>
          <c:showSerName val="0"/>
          <c:showPercent val="0"/>
          <c:showBubbleSize val="0"/>
        </c:dLbls>
        <c:gapWidth val="150"/>
        <c:axId val="670224376"/>
        <c:axId val="6702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13.6</c:v>
                </c:pt>
                <c:pt idx="3">
                  <c:v>22.34</c:v>
                </c:pt>
                <c:pt idx="4">
                  <c:v>22.79</c:v>
                </c:pt>
              </c:numCache>
            </c:numRef>
          </c:val>
          <c:smooth val="0"/>
        </c:ser>
        <c:dLbls>
          <c:showLegendKey val="0"/>
          <c:showVal val="0"/>
          <c:showCatName val="0"/>
          <c:showSerName val="0"/>
          <c:showPercent val="0"/>
          <c:showBubbleSize val="0"/>
        </c:dLbls>
        <c:marker val="1"/>
        <c:smooth val="0"/>
        <c:axId val="670224376"/>
        <c:axId val="670224768"/>
      </c:lineChart>
      <c:dateAx>
        <c:axId val="670224376"/>
        <c:scaling>
          <c:orientation val="minMax"/>
        </c:scaling>
        <c:delete val="1"/>
        <c:axPos val="b"/>
        <c:numFmt formatCode="ge" sourceLinked="1"/>
        <c:majorTickMark val="none"/>
        <c:minorTickMark val="none"/>
        <c:tickLblPos val="none"/>
        <c:crossAx val="670224768"/>
        <c:crosses val="autoZero"/>
        <c:auto val="1"/>
        <c:lblOffset val="100"/>
        <c:baseTimeUnit val="years"/>
      </c:dateAx>
      <c:valAx>
        <c:axId val="6702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2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0225944"/>
        <c:axId val="6702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670225944"/>
        <c:axId val="670226336"/>
      </c:lineChart>
      <c:dateAx>
        <c:axId val="670225944"/>
        <c:scaling>
          <c:orientation val="minMax"/>
        </c:scaling>
        <c:delete val="1"/>
        <c:axPos val="b"/>
        <c:numFmt formatCode="ge" sourceLinked="1"/>
        <c:majorTickMark val="none"/>
        <c:minorTickMark val="none"/>
        <c:tickLblPos val="none"/>
        <c:crossAx val="670226336"/>
        <c:crosses val="autoZero"/>
        <c:auto val="1"/>
        <c:lblOffset val="100"/>
        <c:baseTimeUnit val="years"/>
      </c:dateAx>
      <c:valAx>
        <c:axId val="6702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259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0227512"/>
        <c:axId val="67471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232.81</c:v>
                </c:pt>
                <c:pt idx="3">
                  <c:v>184.13</c:v>
                </c:pt>
                <c:pt idx="4">
                  <c:v>101.85</c:v>
                </c:pt>
              </c:numCache>
            </c:numRef>
          </c:val>
          <c:smooth val="0"/>
        </c:ser>
        <c:dLbls>
          <c:showLegendKey val="0"/>
          <c:showVal val="0"/>
          <c:showCatName val="0"/>
          <c:showSerName val="0"/>
          <c:showPercent val="0"/>
          <c:showBubbleSize val="0"/>
        </c:dLbls>
        <c:marker val="1"/>
        <c:smooth val="0"/>
        <c:axId val="670227512"/>
        <c:axId val="674719816"/>
      </c:lineChart>
      <c:dateAx>
        <c:axId val="670227512"/>
        <c:scaling>
          <c:orientation val="minMax"/>
        </c:scaling>
        <c:delete val="1"/>
        <c:axPos val="b"/>
        <c:numFmt formatCode="ge" sourceLinked="1"/>
        <c:majorTickMark val="none"/>
        <c:minorTickMark val="none"/>
        <c:tickLblPos val="none"/>
        <c:crossAx val="674719816"/>
        <c:crosses val="autoZero"/>
        <c:auto val="1"/>
        <c:lblOffset val="100"/>
        <c:baseTimeUnit val="years"/>
      </c:dateAx>
      <c:valAx>
        <c:axId val="67471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2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130.57</c:v>
                </c:pt>
                <c:pt idx="1">
                  <c:v>115.15</c:v>
                </c:pt>
                <c:pt idx="2">
                  <c:v>123.85</c:v>
                </c:pt>
                <c:pt idx="3">
                  <c:v>14.24</c:v>
                </c:pt>
                <c:pt idx="4">
                  <c:v>14.83</c:v>
                </c:pt>
              </c:numCache>
            </c:numRef>
          </c:val>
        </c:ser>
        <c:dLbls>
          <c:showLegendKey val="0"/>
          <c:showVal val="0"/>
          <c:showCatName val="0"/>
          <c:showSerName val="0"/>
          <c:showPercent val="0"/>
          <c:showBubbleSize val="0"/>
        </c:dLbls>
        <c:gapWidth val="150"/>
        <c:axId val="674720992"/>
        <c:axId val="67472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290.19</c:v>
                </c:pt>
                <c:pt idx="3">
                  <c:v>63.22</c:v>
                </c:pt>
                <c:pt idx="4">
                  <c:v>49.07</c:v>
                </c:pt>
              </c:numCache>
            </c:numRef>
          </c:val>
          <c:smooth val="0"/>
        </c:ser>
        <c:dLbls>
          <c:showLegendKey val="0"/>
          <c:showVal val="0"/>
          <c:showCatName val="0"/>
          <c:showSerName val="0"/>
          <c:showPercent val="0"/>
          <c:showBubbleSize val="0"/>
        </c:dLbls>
        <c:marker val="1"/>
        <c:smooth val="0"/>
        <c:axId val="674720992"/>
        <c:axId val="674721384"/>
      </c:lineChart>
      <c:dateAx>
        <c:axId val="674720992"/>
        <c:scaling>
          <c:orientation val="minMax"/>
        </c:scaling>
        <c:delete val="1"/>
        <c:axPos val="b"/>
        <c:numFmt formatCode="ge" sourceLinked="1"/>
        <c:majorTickMark val="none"/>
        <c:minorTickMark val="none"/>
        <c:tickLblPos val="none"/>
        <c:crossAx val="674721384"/>
        <c:crosses val="autoZero"/>
        <c:auto val="1"/>
        <c:lblOffset val="100"/>
        <c:baseTimeUnit val="years"/>
      </c:dateAx>
      <c:valAx>
        <c:axId val="67472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2308.2399999999998</c:v>
                </c:pt>
                <c:pt idx="1">
                  <c:v>2249.16</c:v>
                </c:pt>
                <c:pt idx="2">
                  <c:v>2182.9699999999998</c:v>
                </c:pt>
                <c:pt idx="3">
                  <c:v>2090.15</c:v>
                </c:pt>
                <c:pt idx="4">
                  <c:v>1797.16</c:v>
                </c:pt>
              </c:numCache>
            </c:numRef>
          </c:val>
        </c:ser>
        <c:dLbls>
          <c:showLegendKey val="0"/>
          <c:showVal val="0"/>
          <c:showCatName val="0"/>
          <c:showSerName val="0"/>
          <c:showPercent val="0"/>
          <c:showBubbleSize val="0"/>
        </c:dLbls>
        <c:gapWidth val="150"/>
        <c:axId val="674722560"/>
        <c:axId val="67472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674722560"/>
        <c:axId val="674722952"/>
      </c:lineChart>
      <c:dateAx>
        <c:axId val="674722560"/>
        <c:scaling>
          <c:orientation val="minMax"/>
        </c:scaling>
        <c:delete val="1"/>
        <c:axPos val="b"/>
        <c:numFmt formatCode="ge" sourceLinked="1"/>
        <c:majorTickMark val="none"/>
        <c:minorTickMark val="none"/>
        <c:tickLblPos val="none"/>
        <c:crossAx val="674722952"/>
        <c:crosses val="autoZero"/>
        <c:auto val="1"/>
        <c:lblOffset val="100"/>
        <c:baseTimeUnit val="years"/>
      </c:dateAx>
      <c:valAx>
        <c:axId val="67472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63.9</c:v>
                </c:pt>
                <c:pt idx="1">
                  <c:v>64.56</c:v>
                </c:pt>
                <c:pt idx="2">
                  <c:v>64.650000000000006</c:v>
                </c:pt>
                <c:pt idx="3">
                  <c:v>49.84</c:v>
                </c:pt>
                <c:pt idx="4">
                  <c:v>57.35</c:v>
                </c:pt>
              </c:numCache>
            </c:numRef>
          </c:val>
        </c:ser>
        <c:dLbls>
          <c:showLegendKey val="0"/>
          <c:showVal val="0"/>
          <c:showCatName val="0"/>
          <c:showSerName val="0"/>
          <c:showPercent val="0"/>
          <c:showBubbleSize val="0"/>
        </c:dLbls>
        <c:gapWidth val="150"/>
        <c:axId val="674724128"/>
        <c:axId val="67472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674724128"/>
        <c:axId val="674724520"/>
      </c:lineChart>
      <c:dateAx>
        <c:axId val="674724128"/>
        <c:scaling>
          <c:orientation val="minMax"/>
        </c:scaling>
        <c:delete val="1"/>
        <c:axPos val="b"/>
        <c:numFmt formatCode="ge" sourceLinked="1"/>
        <c:majorTickMark val="none"/>
        <c:minorTickMark val="none"/>
        <c:tickLblPos val="none"/>
        <c:crossAx val="674724520"/>
        <c:crosses val="autoZero"/>
        <c:auto val="1"/>
        <c:lblOffset val="100"/>
        <c:baseTimeUnit val="years"/>
      </c:dateAx>
      <c:valAx>
        <c:axId val="67472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329.54</c:v>
                </c:pt>
                <c:pt idx="1">
                  <c:v>322.20999999999998</c:v>
                </c:pt>
                <c:pt idx="2">
                  <c:v>316.64999999999998</c:v>
                </c:pt>
                <c:pt idx="3">
                  <c:v>407.33</c:v>
                </c:pt>
                <c:pt idx="4">
                  <c:v>370.76</c:v>
                </c:pt>
              </c:numCache>
            </c:numRef>
          </c:val>
        </c:ser>
        <c:dLbls>
          <c:showLegendKey val="0"/>
          <c:showVal val="0"/>
          <c:showCatName val="0"/>
          <c:showSerName val="0"/>
          <c:showPercent val="0"/>
          <c:showBubbleSize val="0"/>
        </c:dLbls>
        <c:gapWidth val="150"/>
        <c:axId val="674725696"/>
        <c:axId val="67472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674725696"/>
        <c:axId val="674726088"/>
      </c:lineChart>
      <c:dateAx>
        <c:axId val="674725696"/>
        <c:scaling>
          <c:orientation val="minMax"/>
        </c:scaling>
        <c:delete val="1"/>
        <c:axPos val="b"/>
        <c:numFmt formatCode="ge" sourceLinked="1"/>
        <c:majorTickMark val="none"/>
        <c:minorTickMark val="none"/>
        <c:tickLblPos val="none"/>
        <c:crossAx val="674726088"/>
        <c:crosses val="autoZero"/>
        <c:auto val="1"/>
        <c:lblOffset val="100"/>
        <c:baseTimeUnit val="years"/>
      </c:dateAx>
      <c:valAx>
        <c:axId val="67472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岡山県　岡山市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707615</v>
      </c>
      <c r="AM8" s="47"/>
      <c r="AN8" s="47"/>
      <c r="AO8" s="47"/>
      <c r="AP8" s="47"/>
      <c r="AQ8" s="47"/>
      <c r="AR8" s="47"/>
      <c r="AS8" s="47"/>
      <c r="AT8" s="43">
        <f>データ!S6</f>
        <v>789.96</v>
      </c>
      <c r="AU8" s="43"/>
      <c r="AV8" s="43"/>
      <c r="AW8" s="43"/>
      <c r="AX8" s="43"/>
      <c r="AY8" s="43"/>
      <c r="AZ8" s="43"/>
      <c r="BA8" s="43"/>
      <c r="BB8" s="43">
        <f>データ!T6</f>
        <v>895.76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40.6</v>
      </c>
      <c r="J10" s="43"/>
      <c r="K10" s="43"/>
      <c r="L10" s="43"/>
      <c r="M10" s="43"/>
      <c r="N10" s="43"/>
      <c r="O10" s="43"/>
      <c r="P10" s="43">
        <f>データ!O6</f>
        <v>1.08</v>
      </c>
      <c r="Q10" s="43"/>
      <c r="R10" s="43"/>
      <c r="S10" s="43"/>
      <c r="T10" s="43"/>
      <c r="U10" s="43"/>
      <c r="V10" s="43"/>
      <c r="W10" s="43">
        <f>データ!P6</f>
        <v>92.45</v>
      </c>
      <c r="X10" s="43"/>
      <c r="Y10" s="43"/>
      <c r="Z10" s="43"/>
      <c r="AA10" s="43"/>
      <c r="AB10" s="43"/>
      <c r="AC10" s="43"/>
      <c r="AD10" s="47">
        <f>データ!Q6</f>
        <v>2957</v>
      </c>
      <c r="AE10" s="47"/>
      <c r="AF10" s="47"/>
      <c r="AG10" s="47"/>
      <c r="AH10" s="47"/>
      <c r="AI10" s="47"/>
      <c r="AJ10" s="47"/>
      <c r="AK10" s="2"/>
      <c r="AL10" s="47">
        <f>データ!U6</f>
        <v>7649</v>
      </c>
      <c r="AM10" s="47"/>
      <c r="AN10" s="47"/>
      <c r="AO10" s="47"/>
      <c r="AP10" s="47"/>
      <c r="AQ10" s="47"/>
      <c r="AR10" s="47"/>
      <c r="AS10" s="47"/>
      <c r="AT10" s="43">
        <f>データ!V6</f>
        <v>2.82</v>
      </c>
      <c r="AU10" s="43"/>
      <c r="AV10" s="43"/>
      <c r="AW10" s="43"/>
      <c r="AX10" s="43"/>
      <c r="AY10" s="43"/>
      <c r="AZ10" s="43"/>
      <c r="BA10" s="43"/>
      <c r="BB10" s="43">
        <f>データ!W6</f>
        <v>2712.41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331007</v>
      </c>
      <c r="D6" s="31">
        <f t="shared" si="3"/>
        <v>46</v>
      </c>
      <c r="E6" s="31">
        <f t="shared" si="3"/>
        <v>17</v>
      </c>
      <c r="F6" s="31">
        <f t="shared" si="3"/>
        <v>4</v>
      </c>
      <c r="G6" s="31">
        <f t="shared" si="3"/>
        <v>0</v>
      </c>
      <c r="H6" s="31" t="str">
        <f t="shared" si="3"/>
        <v>岡山県　岡山市</v>
      </c>
      <c r="I6" s="31" t="str">
        <f t="shared" si="3"/>
        <v>法適用</v>
      </c>
      <c r="J6" s="31" t="str">
        <f t="shared" si="3"/>
        <v>下水道事業</v>
      </c>
      <c r="K6" s="31" t="str">
        <f t="shared" si="3"/>
        <v>特定環境保全公共下水道</v>
      </c>
      <c r="L6" s="31" t="str">
        <f t="shared" si="3"/>
        <v>D2</v>
      </c>
      <c r="M6" s="32" t="str">
        <f t="shared" si="3"/>
        <v>-</v>
      </c>
      <c r="N6" s="32">
        <f t="shared" si="3"/>
        <v>40.6</v>
      </c>
      <c r="O6" s="32">
        <f t="shared" si="3"/>
        <v>1.08</v>
      </c>
      <c r="P6" s="32">
        <f t="shared" si="3"/>
        <v>92.45</v>
      </c>
      <c r="Q6" s="32">
        <f t="shared" si="3"/>
        <v>2957</v>
      </c>
      <c r="R6" s="32">
        <f t="shared" si="3"/>
        <v>707615</v>
      </c>
      <c r="S6" s="32">
        <f t="shared" si="3"/>
        <v>789.96</v>
      </c>
      <c r="T6" s="32">
        <f t="shared" si="3"/>
        <v>895.76</v>
      </c>
      <c r="U6" s="32">
        <f t="shared" si="3"/>
        <v>7649</v>
      </c>
      <c r="V6" s="32">
        <f t="shared" si="3"/>
        <v>2.82</v>
      </c>
      <c r="W6" s="32">
        <f t="shared" si="3"/>
        <v>2712.41</v>
      </c>
      <c r="X6" s="33">
        <f>IF(X7="",NA(),X7)</f>
        <v>100.07</v>
      </c>
      <c r="Y6" s="33">
        <f t="shared" ref="Y6:AG6" si="4">IF(Y7="",NA(),Y7)</f>
        <v>100.13</v>
      </c>
      <c r="Z6" s="33">
        <f t="shared" si="4"/>
        <v>100.06</v>
      </c>
      <c r="AA6" s="33">
        <f t="shared" si="4"/>
        <v>100.02</v>
      </c>
      <c r="AB6" s="33">
        <f t="shared" si="4"/>
        <v>99.97</v>
      </c>
      <c r="AC6" s="33">
        <f t="shared" si="4"/>
        <v>93.66</v>
      </c>
      <c r="AD6" s="33">
        <f t="shared" si="4"/>
        <v>93.85</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143.69</v>
      </c>
      <c r="AO6" s="33">
        <f t="shared" si="5"/>
        <v>99.89</v>
      </c>
      <c r="AP6" s="33">
        <f t="shared" si="5"/>
        <v>232.81</v>
      </c>
      <c r="AQ6" s="33">
        <f t="shared" si="5"/>
        <v>184.13</v>
      </c>
      <c r="AR6" s="33">
        <f t="shared" si="5"/>
        <v>101.85</v>
      </c>
      <c r="AS6" s="32" t="str">
        <f>IF(AS7="","",IF(AS7="-","【-】","【"&amp;SUBSTITUTE(TEXT(AS7,"#,##0.00"),"-","△")&amp;"】"))</f>
        <v>【98.78】</v>
      </c>
      <c r="AT6" s="33">
        <f>IF(AT7="",NA(),AT7)</f>
        <v>130.57</v>
      </c>
      <c r="AU6" s="33">
        <f t="shared" ref="AU6:BC6" si="6">IF(AU7="",NA(),AU7)</f>
        <v>115.15</v>
      </c>
      <c r="AV6" s="33">
        <f t="shared" si="6"/>
        <v>123.85</v>
      </c>
      <c r="AW6" s="33">
        <f t="shared" si="6"/>
        <v>14.24</v>
      </c>
      <c r="AX6" s="33">
        <f t="shared" si="6"/>
        <v>14.83</v>
      </c>
      <c r="AY6" s="33">
        <f t="shared" si="6"/>
        <v>199.45</v>
      </c>
      <c r="AZ6" s="33">
        <f t="shared" si="6"/>
        <v>209.18</v>
      </c>
      <c r="BA6" s="33">
        <f t="shared" si="6"/>
        <v>290.19</v>
      </c>
      <c r="BB6" s="33">
        <f t="shared" si="6"/>
        <v>63.22</v>
      </c>
      <c r="BC6" s="33">
        <f t="shared" si="6"/>
        <v>49.07</v>
      </c>
      <c r="BD6" s="32" t="str">
        <f>IF(BD7="","",IF(BD7="-","【-】","【"&amp;SUBSTITUTE(TEXT(BD7,"#,##0.00"),"-","△")&amp;"】"))</f>
        <v>【58.70】</v>
      </c>
      <c r="BE6" s="33">
        <f>IF(BE7="",NA(),BE7)</f>
        <v>2308.2399999999998</v>
      </c>
      <c r="BF6" s="33">
        <f t="shared" ref="BF6:BN6" si="7">IF(BF7="",NA(),BF7)</f>
        <v>2249.16</v>
      </c>
      <c r="BG6" s="33">
        <f t="shared" si="7"/>
        <v>2182.9699999999998</v>
      </c>
      <c r="BH6" s="33">
        <f t="shared" si="7"/>
        <v>2090.15</v>
      </c>
      <c r="BI6" s="33">
        <f t="shared" si="7"/>
        <v>1797.16</v>
      </c>
      <c r="BJ6" s="33">
        <f t="shared" si="7"/>
        <v>1835.56</v>
      </c>
      <c r="BK6" s="33">
        <f t="shared" si="7"/>
        <v>1716.82</v>
      </c>
      <c r="BL6" s="33">
        <f t="shared" si="7"/>
        <v>1569.13</v>
      </c>
      <c r="BM6" s="33">
        <f t="shared" si="7"/>
        <v>1436</v>
      </c>
      <c r="BN6" s="33">
        <f t="shared" si="7"/>
        <v>1434.89</v>
      </c>
      <c r="BO6" s="32" t="str">
        <f>IF(BO7="","",IF(BO7="-","【-】","【"&amp;SUBSTITUTE(TEXT(BO7,"#,##0.00"),"-","△")&amp;"】"))</f>
        <v>【1,457.06】</v>
      </c>
      <c r="BP6" s="33">
        <f>IF(BP7="",NA(),BP7)</f>
        <v>63.9</v>
      </c>
      <c r="BQ6" s="33">
        <f t="shared" ref="BQ6:BY6" si="8">IF(BQ7="",NA(),BQ7)</f>
        <v>64.56</v>
      </c>
      <c r="BR6" s="33">
        <f t="shared" si="8"/>
        <v>64.650000000000006</v>
      </c>
      <c r="BS6" s="33">
        <f t="shared" si="8"/>
        <v>49.84</v>
      </c>
      <c r="BT6" s="33">
        <f t="shared" si="8"/>
        <v>57.35</v>
      </c>
      <c r="BU6" s="33">
        <f t="shared" si="8"/>
        <v>52.89</v>
      </c>
      <c r="BV6" s="33">
        <f t="shared" si="8"/>
        <v>51.73</v>
      </c>
      <c r="BW6" s="33">
        <f t="shared" si="8"/>
        <v>64.63</v>
      </c>
      <c r="BX6" s="33">
        <f t="shared" si="8"/>
        <v>66.56</v>
      </c>
      <c r="BY6" s="33">
        <f t="shared" si="8"/>
        <v>66.22</v>
      </c>
      <c r="BZ6" s="32" t="str">
        <f>IF(BZ7="","",IF(BZ7="-","【-】","【"&amp;SUBSTITUTE(TEXT(BZ7,"#,##0.00"),"-","△")&amp;"】"))</f>
        <v>【64.73】</v>
      </c>
      <c r="CA6" s="33">
        <f>IF(CA7="",NA(),CA7)</f>
        <v>329.54</v>
      </c>
      <c r="CB6" s="33">
        <f t="shared" ref="CB6:CJ6" si="9">IF(CB7="",NA(),CB7)</f>
        <v>322.20999999999998</v>
      </c>
      <c r="CC6" s="33">
        <f t="shared" si="9"/>
        <v>316.64999999999998</v>
      </c>
      <c r="CD6" s="33">
        <f t="shared" si="9"/>
        <v>407.33</v>
      </c>
      <c r="CE6" s="33">
        <f t="shared" si="9"/>
        <v>370.76</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41.06</v>
      </c>
      <c r="CM6" s="33">
        <f t="shared" ref="CM6:CU6" si="10">IF(CM7="",NA(),CM7)</f>
        <v>41.22</v>
      </c>
      <c r="CN6" s="33">
        <f t="shared" si="10"/>
        <v>40.369999999999997</v>
      </c>
      <c r="CO6" s="33">
        <f t="shared" si="10"/>
        <v>44.06</v>
      </c>
      <c r="CP6" s="33">
        <f t="shared" si="10"/>
        <v>48.69</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74.900000000000006</v>
      </c>
      <c r="CX6" s="33">
        <f t="shared" ref="CX6:DF6" si="11">IF(CX7="",NA(),CX7)</f>
        <v>77.11</v>
      </c>
      <c r="CY6" s="33">
        <f t="shared" si="11"/>
        <v>81.63</v>
      </c>
      <c r="CZ6" s="33">
        <f t="shared" si="11"/>
        <v>83.58</v>
      </c>
      <c r="DA6" s="33">
        <f t="shared" si="11"/>
        <v>84.57</v>
      </c>
      <c r="DB6" s="33">
        <f t="shared" si="11"/>
        <v>71.62</v>
      </c>
      <c r="DC6" s="33">
        <f t="shared" si="11"/>
        <v>71.239999999999995</v>
      </c>
      <c r="DD6" s="33">
        <f t="shared" si="11"/>
        <v>82.2</v>
      </c>
      <c r="DE6" s="33">
        <f t="shared" si="11"/>
        <v>82.35</v>
      </c>
      <c r="DF6" s="33">
        <f t="shared" si="11"/>
        <v>82.9</v>
      </c>
      <c r="DG6" s="32" t="str">
        <f>IF(DG7="","",IF(DG7="-","【-】","【"&amp;SUBSTITUTE(TEXT(DG7,"#,##0.00"),"-","△")&amp;"】"))</f>
        <v>【81.28】</v>
      </c>
      <c r="DH6" s="33">
        <f>IF(DH7="",NA(),DH7)</f>
        <v>2.96</v>
      </c>
      <c r="DI6" s="33">
        <f t="shared" ref="DI6:DQ6" si="12">IF(DI7="",NA(),DI7)</f>
        <v>4.42</v>
      </c>
      <c r="DJ6" s="33">
        <f t="shared" si="12"/>
        <v>5.86</v>
      </c>
      <c r="DK6" s="33">
        <f t="shared" si="12"/>
        <v>13.3</v>
      </c>
      <c r="DL6" s="33">
        <f t="shared" si="12"/>
        <v>15.92</v>
      </c>
      <c r="DM6" s="33">
        <f t="shared" si="12"/>
        <v>7.58</v>
      </c>
      <c r="DN6" s="33">
        <f t="shared" si="12"/>
        <v>6.5</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7" s="34" customFormat="1" x14ac:dyDescent="0.2">
      <c r="A7" s="26"/>
      <c r="B7" s="35">
        <v>2015</v>
      </c>
      <c r="C7" s="35">
        <v>331007</v>
      </c>
      <c r="D7" s="35">
        <v>46</v>
      </c>
      <c r="E7" s="35">
        <v>17</v>
      </c>
      <c r="F7" s="35">
        <v>4</v>
      </c>
      <c r="G7" s="35">
        <v>0</v>
      </c>
      <c r="H7" s="35" t="s">
        <v>96</v>
      </c>
      <c r="I7" s="35" t="s">
        <v>97</v>
      </c>
      <c r="J7" s="35" t="s">
        <v>98</v>
      </c>
      <c r="K7" s="35" t="s">
        <v>99</v>
      </c>
      <c r="L7" s="35" t="s">
        <v>100</v>
      </c>
      <c r="M7" s="36" t="s">
        <v>101</v>
      </c>
      <c r="N7" s="36">
        <v>40.6</v>
      </c>
      <c r="O7" s="36">
        <v>1.08</v>
      </c>
      <c r="P7" s="36">
        <v>92.45</v>
      </c>
      <c r="Q7" s="36">
        <v>2957</v>
      </c>
      <c r="R7" s="36">
        <v>707615</v>
      </c>
      <c r="S7" s="36">
        <v>789.96</v>
      </c>
      <c r="T7" s="36">
        <v>895.76</v>
      </c>
      <c r="U7" s="36">
        <v>7649</v>
      </c>
      <c r="V7" s="36">
        <v>2.82</v>
      </c>
      <c r="W7" s="36">
        <v>2712.41</v>
      </c>
      <c r="X7" s="36">
        <v>100.07</v>
      </c>
      <c r="Y7" s="36">
        <v>100.13</v>
      </c>
      <c r="Z7" s="36">
        <v>100.06</v>
      </c>
      <c r="AA7" s="36">
        <v>100.02</v>
      </c>
      <c r="AB7" s="36">
        <v>99.97</v>
      </c>
      <c r="AC7" s="36">
        <v>93.66</v>
      </c>
      <c r="AD7" s="36">
        <v>93.85</v>
      </c>
      <c r="AE7" s="36">
        <v>96.59</v>
      </c>
      <c r="AF7" s="36">
        <v>101.24</v>
      </c>
      <c r="AG7" s="36">
        <v>100.94</v>
      </c>
      <c r="AH7" s="36">
        <v>100.36</v>
      </c>
      <c r="AI7" s="36">
        <v>0</v>
      </c>
      <c r="AJ7" s="36">
        <v>0</v>
      </c>
      <c r="AK7" s="36">
        <v>0</v>
      </c>
      <c r="AL7" s="36">
        <v>0</v>
      </c>
      <c r="AM7" s="36">
        <v>0</v>
      </c>
      <c r="AN7" s="36">
        <v>143.69</v>
      </c>
      <c r="AO7" s="36">
        <v>99.89</v>
      </c>
      <c r="AP7" s="36">
        <v>232.81</v>
      </c>
      <c r="AQ7" s="36">
        <v>184.13</v>
      </c>
      <c r="AR7" s="36">
        <v>101.85</v>
      </c>
      <c r="AS7" s="36">
        <v>98.78</v>
      </c>
      <c r="AT7" s="36">
        <v>130.57</v>
      </c>
      <c r="AU7" s="36">
        <v>115.15</v>
      </c>
      <c r="AV7" s="36">
        <v>123.85</v>
      </c>
      <c r="AW7" s="36">
        <v>14.24</v>
      </c>
      <c r="AX7" s="36">
        <v>14.83</v>
      </c>
      <c r="AY7" s="36">
        <v>199.45</v>
      </c>
      <c r="AZ7" s="36">
        <v>209.18</v>
      </c>
      <c r="BA7" s="36">
        <v>290.19</v>
      </c>
      <c r="BB7" s="36">
        <v>63.22</v>
      </c>
      <c r="BC7" s="36">
        <v>49.07</v>
      </c>
      <c r="BD7" s="36">
        <v>58.7</v>
      </c>
      <c r="BE7" s="36">
        <v>2308.2399999999998</v>
      </c>
      <c r="BF7" s="36">
        <v>2249.16</v>
      </c>
      <c r="BG7" s="36">
        <v>2182.9699999999998</v>
      </c>
      <c r="BH7" s="36">
        <v>2090.15</v>
      </c>
      <c r="BI7" s="36">
        <v>1797.16</v>
      </c>
      <c r="BJ7" s="36">
        <v>1835.56</v>
      </c>
      <c r="BK7" s="36">
        <v>1716.82</v>
      </c>
      <c r="BL7" s="36">
        <v>1569.13</v>
      </c>
      <c r="BM7" s="36">
        <v>1436</v>
      </c>
      <c r="BN7" s="36">
        <v>1434.89</v>
      </c>
      <c r="BO7" s="36">
        <v>1457.06</v>
      </c>
      <c r="BP7" s="36">
        <v>63.9</v>
      </c>
      <c r="BQ7" s="36">
        <v>64.56</v>
      </c>
      <c r="BR7" s="36">
        <v>64.650000000000006</v>
      </c>
      <c r="BS7" s="36">
        <v>49.84</v>
      </c>
      <c r="BT7" s="36">
        <v>57.35</v>
      </c>
      <c r="BU7" s="36">
        <v>52.89</v>
      </c>
      <c r="BV7" s="36">
        <v>51.73</v>
      </c>
      <c r="BW7" s="36">
        <v>64.63</v>
      </c>
      <c r="BX7" s="36">
        <v>66.56</v>
      </c>
      <c r="BY7" s="36">
        <v>66.22</v>
      </c>
      <c r="BZ7" s="36">
        <v>64.73</v>
      </c>
      <c r="CA7" s="36">
        <v>329.54</v>
      </c>
      <c r="CB7" s="36">
        <v>322.20999999999998</v>
      </c>
      <c r="CC7" s="36">
        <v>316.64999999999998</v>
      </c>
      <c r="CD7" s="36">
        <v>407.33</v>
      </c>
      <c r="CE7" s="36">
        <v>370.76</v>
      </c>
      <c r="CF7" s="36">
        <v>300.52</v>
      </c>
      <c r="CG7" s="36">
        <v>310.47000000000003</v>
      </c>
      <c r="CH7" s="36">
        <v>245.75</v>
      </c>
      <c r="CI7" s="36">
        <v>244.29</v>
      </c>
      <c r="CJ7" s="36">
        <v>246.72</v>
      </c>
      <c r="CK7" s="36">
        <v>250.25</v>
      </c>
      <c r="CL7" s="36">
        <v>41.06</v>
      </c>
      <c r="CM7" s="36">
        <v>41.22</v>
      </c>
      <c r="CN7" s="36">
        <v>40.369999999999997</v>
      </c>
      <c r="CO7" s="36">
        <v>44.06</v>
      </c>
      <c r="CP7" s="36">
        <v>48.69</v>
      </c>
      <c r="CQ7" s="36">
        <v>36.799999999999997</v>
      </c>
      <c r="CR7" s="36">
        <v>36.67</v>
      </c>
      <c r="CS7" s="36">
        <v>43.65</v>
      </c>
      <c r="CT7" s="36">
        <v>43.58</v>
      </c>
      <c r="CU7" s="36">
        <v>41.35</v>
      </c>
      <c r="CV7" s="36">
        <v>40.31</v>
      </c>
      <c r="CW7" s="36">
        <v>74.900000000000006</v>
      </c>
      <c r="CX7" s="36">
        <v>77.11</v>
      </c>
      <c r="CY7" s="36">
        <v>81.63</v>
      </c>
      <c r="CZ7" s="36">
        <v>83.58</v>
      </c>
      <c r="DA7" s="36">
        <v>84.57</v>
      </c>
      <c r="DB7" s="36">
        <v>71.62</v>
      </c>
      <c r="DC7" s="36">
        <v>71.239999999999995</v>
      </c>
      <c r="DD7" s="36">
        <v>82.2</v>
      </c>
      <c r="DE7" s="36">
        <v>82.35</v>
      </c>
      <c r="DF7" s="36">
        <v>82.9</v>
      </c>
      <c r="DG7" s="36">
        <v>81.28</v>
      </c>
      <c r="DH7" s="36">
        <v>2.96</v>
      </c>
      <c r="DI7" s="36">
        <v>4.42</v>
      </c>
      <c r="DJ7" s="36">
        <v>5.86</v>
      </c>
      <c r="DK7" s="36">
        <v>13.3</v>
      </c>
      <c r="DL7" s="36">
        <v>15.92</v>
      </c>
      <c r="DM7" s="36">
        <v>7.58</v>
      </c>
      <c r="DN7" s="36">
        <v>6.5</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0.05</v>
      </c>
      <c r="EJ7" s="36">
        <v>0.05</v>
      </c>
      <c r="EK7" s="36">
        <v>0.05</v>
      </c>
      <c r="EL7" s="36">
        <v>0.04</v>
      </c>
      <c r="EM7" s="36">
        <v>7.0000000000000007E-2</v>
      </c>
      <c r="EN7" s="36">
        <v>0.1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2017-02-08T02:39:51Z</dcterms:created>
  <dcterms:modified xsi:type="dcterms:W3CDTF">2017-02-27T05:59:38Z</dcterms:modified>
  <cp:category/>
</cp:coreProperties>
</file>